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Wix portafolio web\"/>
    </mc:Choice>
  </mc:AlternateContent>
  <xr:revisionPtr revIDLastSave="0" documentId="13_ncr:1_{5230B8FC-A8C7-4ED8-9679-5D94495CEADA}" xr6:coauthVersionLast="47" xr6:coauthVersionMax="47" xr10:uidLastSave="{00000000-0000-0000-0000-000000000000}"/>
  <bookViews>
    <workbookView xWindow="-120" yWindow="-120" windowWidth="20730" windowHeight="11040" firstSheet="2" activeTab="2" xr2:uid="{32B24B5B-A829-42F1-860B-4F640C0EB58F}"/>
  </bookViews>
  <sheets>
    <sheet name="TABLAS" sheetId="1" state="veryHidden" r:id="rId1"/>
    <sheet name="DINAMICAS" sheetId="2" state="veryHidden" r:id="rId2"/>
    <sheet name="Dashboard Corporativo" sheetId="5" r:id="rId3"/>
  </sheets>
  <definedNames>
    <definedName name="SegmentaciónDeDatos_Año">#N/A</definedName>
    <definedName name="SegmentaciónDeDatos_Mes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" i="2" l="1"/>
  <c r="AN2" i="2"/>
  <c r="AJ2" i="2"/>
  <c r="AF2" i="2"/>
  <c r="AB2" i="2"/>
  <c r="X2" i="2"/>
  <c r="T2" i="2"/>
  <c r="P2" i="2"/>
  <c r="L2" i="2"/>
  <c r="H2" i="2"/>
  <c r="D2" i="2"/>
  <c r="S2" i="2" l="1"/>
  <c r="W2" i="2"/>
  <c r="AI2" i="2"/>
  <c r="O2" i="2"/>
  <c r="AA2" i="2"/>
  <c r="AE2" i="2"/>
  <c r="K2" i="2"/>
  <c r="G2" i="2"/>
</calcChain>
</file>

<file path=xl/sharedStrings.xml><?xml version="1.0" encoding="utf-8"?>
<sst xmlns="http://schemas.openxmlformats.org/spreadsheetml/2006/main" count="749" uniqueCount="28">
  <si>
    <t>Empresa</t>
  </si>
  <si>
    <t>Mes</t>
  </si>
  <si>
    <t>Año</t>
  </si>
  <si>
    <t>Importe KPI's</t>
  </si>
  <si>
    <t>Nombre KPI's</t>
  </si>
  <si>
    <t>IMC Gobierno Corporativo</t>
  </si>
  <si>
    <t>ENE</t>
  </si>
  <si>
    <t>SOLVENCIA</t>
  </si>
  <si>
    <t>PRUEBA ACIDA</t>
  </si>
  <si>
    <t>CUENTAS POR COBRAR</t>
  </si>
  <si>
    <t>VENTAS</t>
  </si>
  <si>
    <t>COSTO DE SERVICIO</t>
  </si>
  <si>
    <t>UTILIDAD BRUTA</t>
  </si>
  <si>
    <t>EGRESOS OPERATIVOS</t>
  </si>
  <si>
    <t>UTILIDAD OPERATIVA</t>
  </si>
  <si>
    <t>EGRESOS CORPORATIVOS</t>
  </si>
  <si>
    <t>GASTOS FINANCIEROS</t>
  </si>
  <si>
    <t>UTILIDAD NETA</t>
  </si>
  <si>
    <t>FEB</t>
  </si>
  <si>
    <t>MAR</t>
  </si>
  <si>
    <t>ABR</t>
  </si>
  <si>
    <t>MAY</t>
  </si>
  <si>
    <t>JUN</t>
  </si>
  <si>
    <t>JUL</t>
  </si>
  <si>
    <t>ALIANZA COMERCIAL</t>
  </si>
  <si>
    <t>DIC</t>
  </si>
  <si>
    <t xml:space="preserve"> Importe KPI's</t>
  </si>
  <si>
    <t>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</si>
</sst>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[$-F800]dddd\,\ mmmm\ dd\,\ yyyy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3" fontId="4" fillId="0" borderId="0" xfId="1" applyNumberFormat="1" applyFont="1"/>
    <xf numFmtId="3" fontId="0" fillId="0" borderId="0" xfId="0" applyNumberFormat="1"/>
    <xf numFmtId="0" fontId="0" fillId="0" borderId="0" xfId="0" pivotButton="1"/>
    <xf numFmtId="0" fontId="3" fillId="3" borderId="0" xfId="0" applyFont="1" applyFill="1"/>
    <xf numFmtId="3" fontId="3" fillId="3" borderId="0" xfId="0" applyNumberFormat="1" applyFont="1" applyFill="1"/>
    <xf numFmtId="9" fontId="0" fillId="0" borderId="0" xfId="0" applyNumberFormat="1"/>
    <xf numFmtId="42" fontId="3" fillId="3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42" fontId="0" fillId="4" borderId="0" xfId="0" applyNumberFormat="1" applyFill="1"/>
    <xf numFmtId="164" fontId="0" fillId="0" borderId="0" xfId="0" applyNumberFormat="1"/>
    <xf numFmtId="9" fontId="3" fillId="3" borderId="0" xfId="0" applyNumberFormat="1" applyFont="1" applyFill="1"/>
    <xf numFmtId="9" fontId="4" fillId="0" borderId="0" xfId="0" applyNumberFormat="1" applyFont="1"/>
    <xf numFmtId="9" fontId="4" fillId="0" borderId="0" xfId="2" applyFont="1"/>
    <xf numFmtId="3" fontId="4" fillId="0" borderId="0" xfId="2" applyNumberFormat="1" applyFont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82"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3" formatCode="0%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" formatCode="#,##0"/>
    </dxf>
    <dxf>
      <alignment horizontal="center" vertical="bottom" textRotation="0" wrapText="0" indent="0" justifyLastLine="0" shrinkToFit="0" readingOrder="0"/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Empresa.xlsx]DINAMICAS!VENTAS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 w="19050" cap="rnd">
            <a:solidFill>
              <a:srgbClr val="C00000"/>
            </a:solidFill>
            <a:round/>
          </a:ln>
          <a:effectLst/>
        </c:spPr>
        <c:marker>
          <c:symbol val="circle"/>
          <c:size val="5"/>
          <c:spPr>
            <a:solidFill>
              <a:srgbClr val="C00000"/>
            </a:solidFill>
            <a:ln w="9525">
              <a:solidFill>
                <a:srgbClr val="C00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 cap="rnd">
            <a:solidFill>
              <a:srgbClr val="C00000"/>
            </a:solidFill>
            <a:round/>
          </a:ln>
          <a:effectLst/>
        </c:spPr>
        <c:marker>
          <c:symbol val="circle"/>
          <c:size val="5"/>
          <c:spPr>
            <a:solidFill>
              <a:srgbClr val="C00000"/>
            </a:solidFill>
            <a:ln w="9525">
              <a:solidFill>
                <a:srgbClr val="C00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DINAMICAS!$D$3:$D$4</c:f>
              <c:strCache>
                <c:ptCount val="1"/>
                <c:pt idx="0">
                  <c:v>VENTAS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DINAMICAS!$B$5:$C$12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DINAMICAS!$D$5:$D$12</c:f>
              <c:numCache>
                <c:formatCode>#,##0</c:formatCode>
                <c:ptCount val="8"/>
                <c:pt idx="0">
                  <c:v>9357.2412446329818</c:v>
                </c:pt>
                <c:pt idx="1">
                  <c:v>11780.201656613168</c:v>
                </c:pt>
                <c:pt idx="2">
                  <c:v>11606.155140000001</c:v>
                </c:pt>
                <c:pt idx="3">
                  <c:v>13226.492409638722</c:v>
                </c:pt>
                <c:pt idx="4">
                  <c:v>13582.090056219335</c:v>
                </c:pt>
                <c:pt idx="5">
                  <c:v>16693.472494232799</c:v>
                </c:pt>
                <c:pt idx="6">
                  <c:v>14485.391485636703</c:v>
                </c:pt>
                <c:pt idx="7">
                  <c:v>13401.564698400001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528-8ACD-A4C5A21683B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7684079"/>
        <c:axId val="468263439"/>
      </c:lineChart>
      <c:catAx>
        <c:axId val="46768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8263439"/>
        <c:crosses val="autoZero"/>
        <c:auto val="1"/>
        <c:lblAlgn val="ctr"/>
        <c:lblOffset val="100"/>
        <c:noMultiLvlLbl val="0"/>
      </c:catAx>
      <c:valAx>
        <c:axId val="46826343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768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Empresa.xlsx]DINAMICAS!CUENTASXCOB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DINAMICAS!$AN$3:$AN$4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DINAMICAS!$AL$5:$AM$12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DINAMICAS!$AN$5:$AN$12</c:f>
              <c:numCache>
                <c:formatCode>#,##0</c:formatCode>
                <c:ptCount val="8"/>
                <c:pt idx="0">
                  <c:v>29944.499080647918</c:v>
                </c:pt>
                <c:pt idx="1">
                  <c:v>28533.727970647917</c:v>
                </c:pt>
                <c:pt idx="2">
                  <c:v>26942.915560647918</c:v>
                </c:pt>
                <c:pt idx="3">
                  <c:v>20896.808758743155</c:v>
                </c:pt>
                <c:pt idx="4">
                  <c:v>19508.757718743153</c:v>
                </c:pt>
                <c:pt idx="5">
                  <c:v>18162.872903551503</c:v>
                </c:pt>
                <c:pt idx="6">
                  <c:v>16670.013983545476</c:v>
                </c:pt>
                <c:pt idx="7">
                  <c:v>15688.147103545498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4-4E88-BCAD-70F39B0794B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5089807"/>
        <c:axId val="305096047"/>
      </c:lineChart>
      <c:catAx>
        <c:axId val="30508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5096047"/>
        <c:crosses val="autoZero"/>
        <c:auto val="1"/>
        <c:lblAlgn val="ctr"/>
        <c:lblOffset val="100"/>
        <c:noMultiLvlLbl val="0"/>
      </c:catAx>
      <c:valAx>
        <c:axId val="3050960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508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Empresa.xlsx]DINAMICAS!SOLVENCIA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DINAMICAS!$AR$3:$AR$4</c:f>
              <c:strCache>
                <c:ptCount val="1"/>
                <c:pt idx="0">
                  <c:v>SOLVENCIA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DINAMICAS!$AP$5:$AQ$12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DINAMICAS!$AR$5:$AR$12</c:f>
              <c:numCache>
                <c:formatCode>0%</c:formatCode>
                <c:ptCount val="8"/>
                <c:pt idx="0">
                  <c:v>1.0633652946980208</c:v>
                </c:pt>
                <c:pt idx="1">
                  <c:v>1.2265346985679904</c:v>
                </c:pt>
                <c:pt idx="2">
                  <c:v>1.0909847867245017</c:v>
                </c:pt>
                <c:pt idx="3">
                  <c:v>1.16234183532679</c:v>
                </c:pt>
                <c:pt idx="4">
                  <c:v>0.9599438984591091</c:v>
                </c:pt>
                <c:pt idx="5">
                  <c:v>0.90437471778085587</c:v>
                </c:pt>
                <c:pt idx="6">
                  <c:v>0.80437981751233179</c:v>
                </c:pt>
                <c:pt idx="7">
                  <c:v>0.52169270003187762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2-418E-840D-6F2296AB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103"/>
        <c:axId val="279700543"/>
      </c:lineChart>
      <c:catAx>
        <c:axId val="599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700543"/>
        <c:crosses val="autoZero"/>
        <c:auto val="1"/>
        <c:lblAlgn val="ctr"/>
        <c:lblOffset val="100"/>
        <c:noMultiLvlLbl val="0"/>
      </c:catAx>
      <c:valAx>
        <c:axId val="27970054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9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Empresa.xlsx]DINAMICAS!PRUEBAACIDA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DINAMICAS!$AV$3:$AV$4</c:f>
              <c:strCache>
                <c:ptCount val="1"/>
                <c:pt idx="0">
                  <c:v>PRUEBA ACIDA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DINAMICAS!$AT$5:$AU$12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DINAMICAS!$AV$5:$AV$12</c:f>
              <c:numCache>
                <c:formatCode>0%</c:formatCode>
                <c:ptCount val="8"/>
                <c:pt idx="0">
                  <c:v>0.46329033452072449</c:v>
                </c:pt>
                <c:pt idx="1">
                  <c:v>0.27961056926450478</c:v>
                </c:pt>
                <c:pt idx="2">
                  <c:v>0.27905738623571641</c:v>
                </c:pt>
                <c:pt idx="3">
                  <c:v>0.60434934110509098</c:v>
                </c:pt>
                <c:pt idx="4">
                  <c:v>0.76837491329207952</c:v>
                </c:pt>
                <c:pt idx="5">
                  <c:v>0.68398358587122554</c:v>
                </c:pt>
                <c:pt idx="6">
                  <c:v>0.49689443933978594</c:v>
                </c:pt>
                <c:pt idx="7">
                  <c:v>0.26667197959834238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7-4513-B00B-D70249AA76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75087"/>
        <c:axId val="1408524895"/>
      </c:lineChart>
      <c:catAx>
        <c:axId val="427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8524895"/>
        <c:crosses val="autoZero"/>
        <c:auto val="1"/>
        <c:lblAlgn val="ctr"/>
        <c:lblOffset val="100"/>
        <c:noMultiLvlLbl val="0"/>
      </c:catAx>
      <c:valAx>
        <c:axId val="140852489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7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700" b="1">
          <a:solidFill>
            <a:schemeClr val="bg2">
              <a:lumMod val="25000"/>
            </a:schemeClr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Empresa.xlsx]DINAMICAS!COSTOSERV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19050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DINAMICAS!$H$3:$H$4</c:f>
              <c:strCache>
                <c:ptCount val="1"/>
                <c:pt idx="0">
                  <c:v>COSTO DE SERVICIO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DINAMICAS!$F$5:$G$12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DINAMICAS!$H$5:$H$12</c:f>
              <c:numCache>
                <c:formatCode>#,##0</c:formatCode>
                <c:ptCount val="8"/>
                <c:pt idx="0">
                  <c:v>4278.19074</c:v>
                </c:pt>
                <c:pt idx="1">
                  <c:v>5255.9544486294053</c:v>
                </c:pt>
                <c:pt idx="2">
                  <c:v>4664.5372204827472</c:v>
                </c:pt>
                <c:pt idx="3">
                  <c:v>6158.5974462239192</c:v>
                </c:pt>
                <c:pt idx="4">
                  <c:v>5347.7139378015891</c:v>
                </c:pt>
                <c:pt idx="5">
                  <c:v>6411.7491986368696</c:v>
                </c:pt>
                <c:pt idx="6">
                  <c:v>6250.8524845697939</c:v>
                </c:pt>
                <c:pt idx="7">
                  <c:v>5331.5348742984133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C-4D46-8579-AB837D8D119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6436127"/>
        <c:axId val="1310045743"/>
      </c:lineChart>
      <c:catAx>
        <c:axId val="51643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0045743"/>
        <c:crosses val="autoZero"/>
        <c:auto val="1"/>
        <c:lblAlgn val="ctr"/>
        <c:lblOffset val="100"/>
        <c:noMultiLvlLbl val="0"/>
      </c:catAx>
      <c:valAx>
        <c:axId val="131004574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643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Empresa.xlsx]DINAMICAS!UTILIDADBRUTA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19050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708092738407699E-2"/>
          <c:y val="4.6296296296296294E-2"/>
          <c:w val="0.85847462817147857"/>
          <c:h val="0.76510863225430159"/>
        </c:manualLayout>
      </c:layout>
      <c:lineChart>
        <c:grouping val="stacked"/>
        <c:varyColors val="0"/>
        <c:ser>
          <c:idx val="0"/>
          <c:order val="0"/>
          <c:tx>
            <c:strRef>
              <c:f>DINAMICAS!$L$3:$L$4</c:f>
              <c:strCache>
                <c:ptCount val="1"/>
                <c:pt idx="0">
                  <c:v>UTILIDAD BRUTA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DINAMICAS!$J$5:$K$12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DINAMICAS!$L$5:$L$12</c:f>
              <c:numCache>
                <c:formatCode>#,##0</c:formatCode>
                <c:ptCount val="8"/>
                <c:pt idx="0">
                  <c:v>5079.0505046329818</c:v>
                </c:pt>
                <c:pt idx="1">
                  <c:v>6524.2472079837626</c:v>
                </c:pt>
                <c:pt idx="2">
                  <c:v>6941.6179195172535</c:v>
                </c:pt>
                <c:pt idx="3">
                  <c:v>7067.894963414803</c:v>
                </c:pt>
                <c:pt idx="4">
                  <c:v>8234.3761184177456</c:v>
                </c:pt>
                <c:pt idx="5">
                  <c:v>10281.72329559593</c:v>
                </c:pt>
                <c:pt idx="6">
                  <c:v>8234.5387910669087</c:v>
                </c:pt>
                <c:pt idx="7">
                  <c:v>8070.029824101588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E-4FD4-967C-BB644396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316367"/>
        <c:axId val="680322127"/>
      </c:lineChart>
      <c:catAx>
        <c:axId val="68031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0322127"/>
        <c:crosses val="autoZero"/>
        <c:auto val="1"/>
        <c:lblAlgn val="ctr"/>
        <c:lblOffset val="100"/>
        <c:noMultiLvlLbl val="0"/>
      </c:catAx>
      <c:valAx>
        <c:axId val="68032212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031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Empresa.xlsx]DINAMICAS!ALIANZACOM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DINAMICAS!$P$3:$P$4</c:f>
              <c:strCache>
                <c:ptCount val="1"/>
                <c:pt idx="0">
                  <c:v>ALIANZA COMERCIAL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DINAMICAS!$N$5:$O$12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DINAMICAS!$P$5:$P$12</c:f>
              <c:numCache>
                <c:formatCode>#,##0</c:formatCode>
                <c:ptCount val="8"/>
                <c:pt idx="0">
                  <c:v>1369.87103</c:v>
                </c:pt>
                <c:pt idx="1">
                  <c:v>1980.5548556567001</c:v>
                </c:pt>
                <c:pt idx="2">
                  <c:v>1659.7079107018099</c:v>
                </c:pt>
                <c:pt idx="3">
                  <c:v>2162.78374296218</c:v>
                </c:pt>
                <c:pt idx="4">
                  <c:v>2802.8458745398498</c:v>
                </c:pt>
                <c:pt idx="5">
                  <c:v>2772.3744900000002</c:v>
                </c:pt>
                <c:pt idx="6">
                  <c:v>2282.0835375303204</c:v>
                </c:pt>
                <c:pt idx="7">
                  <c:v>2015.764702293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6-41AB-9F0F-115C9A9CDE3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913215"/>
        <c:axId val="104938175"/>
      </c:lineChart>
      <c:catAx>
        <c:axId val="1049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938175"/>
        <c:crosses val="autoZero"/>
        <c:auto val="1"/>
        <c:lblAlgn val="ctr"/>
        <c:lblOffset val="100"/>
        <c:noMultiLvlLbl val="0"/>
      </c:catAx>
      <c:valAx>
        <c:axId val="10493817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4913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700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Empresa.xlsx]DINAMICAS!EGRESOSOPER</c:name>
    <c:fmtId val="7"/>
  </c:pivotSource>
  <c:chart>
    <c:autoTitleDeleted val="1"/>
    <c:pivotFmts>
      <c:pivotFmt>
        <c:idx val="0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DINAMICAS!$T$3:$T$4</c:f>
              <c:strCache>
                <c:ptCount val="1"/>
                <c:pt idx="0">
                  <c:v>EGRESOS OPERATIVOS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DINAMICAS!$R$5:$S$12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DINAMICAS!$T$5:$T$12</c:f>
              <c:numCache>
                <c:formatCode>#,##0</c:formatCode>
                <c:ptCount val="8"/>
                <c:pt idx="0">
                  <c:v>1158.712</c:v>
                </c:pt>
                <c:pt idx="1">
                  <c:v>905.21771000000001</c:v>
                </c:pt>
                <c:pt idx="2">
                  <c:v>895.14095666666697</c:v>
                </c:pt>
                <c:pt idx="3">
                  <c:v>1015.08388</c:v>
                </c:pt>
                <c:pt idx="4">
                  <c:v>897.06807000000003</c:v>
                </c:pt>
                <c:pt idx="5">
                  <c:v>1143.8085333333331</c:v>
                </c:pt>
                <c:pt idx="6">
                  <c:v>1114.82698</c:v>
                </c:pt>
                <c:pt idx="7">
                  <c:v>1068.8213000000001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E-4D12-9B2E-09A8CBBA61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799247"/>
        <c:axId val="185817967"/>
      </c:lineChart>
      <c:catAx>
        <c:axId val="18579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817967"/>
        <c:crosses val="autoZero"/>
        <c:auto val="1"/>
        <c:lblAlgn val="ctr"/>
        <c:lblOffset val="100"/>
        <c:noMultiLvlLbl val="0"/>
      </c:catAx>
      <c:valAx>
        <c:axId val="18581796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79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700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Empresa.xlsx]DINAMICAS!UTILIDADOPER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3223393082405293E-2"/>
          <c:y val="9.6113095598474294E-2"/>
          <c:w val="0.87139670093140076"/>
          <c:h val="0.68175105302761652"/>
        </c:manualLayout>
      </c:layout>
      <c:lineChart>
        <c:grouping val="stacked"/>
        <c:varyColors val="0"/>
        <c:ser>
          <c:idx val="0"/>
          <c:order val="0"/>
          <c:tx>
            <c:strRef>
              <c:f>DINAMICAS!$X$3:$X$4</c:f>
              <c:strCache>
                <c:ptCount val="1"/>
                <c:pt idx="0">
                  <c:v>UTILIDAD OPERATIVA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DINAMICAS!$V$5:$W$12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DINAMICAS!$X$5:$X$12</c:f>
              <c:numCache>
                <c:formatCode>#,##0</c:formatCode>
                <c:ptCount val="8"/>
                <c:pt idx="0">
                  <c:v>3920.3385046329818</c:v>
                </c:pt>
                <c:pt idx="1">
                  <c:v>5619.0294979837627</c:v>
                </c:pt>
                <c:pt idx="2">
                  <c:v>6046.4769628505865</c:v>
                </c:pt>
                <c:pt idx="3">
                  <c:v>6052.8110834148029</c:v>
                </c:pt>
                <c:pt idx="4">
                  <c:v>7337.3080484177453</c:v>
                </c:pt>
                <c:pt idx="5">
                  <c:v>9137.9147622625969</c:v>
                </c:pt>
                <c:pt idx="6">
                  <c:v>7119.7118110669089</c:v>
                </c:pt>
                <c:pt idx="7">
                  <c:v>7001.2085241015884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1-4982-B1E2-2C011641CE8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7883007"/>
        <c:axId val="257866687"/>
      </c:lineChart>
      <c:catAx>
        <c:axId val="25788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66687"/>
        <c:crosses val="autoZero"/>
        <c:auto val="1"/>
        <c:lblAlgn val="ctr"/>
        <c:lblOffset val="100"/>
        <c:noMultiLvlLbl val="0"/>
      </c:catAx>
      <c:valAx>
        <c:axId val="2578666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8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Empresa.xlsx]DINAMICAS!EGRESOSCORP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DINAMICAS!$AB$3:$AB$4</c:f>
              <c:strCache>
                <c:ptCount val="1"/>
                <c:pt idx="0">
                  <c:v>EGRESOS CORPORATIVOS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DINAMICAS!$Z$5:$AA$12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DINAMICAS!$AB$5:$AB$12</c:f>
              <c:numCache>
                <c:formatCode>#,##0</c:formatCode>
                <c:ptCount val="8"/>
                <c:pt idx="0">
                  <c:v>2297.1446099999998</c:v>
                </c:pt>
                <c:pt idx="1">
                  <c:v>3894.5797432189947</c:v>
                </c:pt>
                <c:pt idx="2">
                  <c:v>4703.9747490014624</c:v>
                </c:pt>
                <c:pt idx="3">
                  <c:v>4283.9076599999999</c:v>
                </c:pt>
                <c:pt idx="4">
                  <c:v>4670.5948760108695</c:v>
                </c:pt>
                <c:pt idx="5">
                  <c:v>4240.1983535320405</c:v>
                </c:pt>
                <c:pt idx="6">
                  <c:v>4621.1874103835198</c:v>
                </c:pt>
                <c:pt idx="7">
                  <c:v>5067.3820710894397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7-44EB-9CD4-DCB67C139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14607"/>
        <c:axId val="185793967"/>
      </c:lineChart>
      <c:catAx>
        <c:axId val="18581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793967"/>
        <c:crosses val="autoZero"/>
        <c:auto val="1"/>
        <c:lblAlgn val="ctr"/>
        <c:lblOffset val="100"/>
        <c:noMultiLvlLbl val="0"/>
      </c:catAx>
      <c:valAx>
        <c:axId val="18579396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581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Empresa.xlsx]DINAMICAS!GASTOSFIN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DINAMICAS!$AF$3:$AF$4</c:f>
              <c:strCache>
                <c:ptCount val="1"/>
                <c:pt idx="0">
                  <c:v>GASTOS FINANCIEROS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DINAMICAS!$AD$5:$AE$12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DINAMICAS!$AF$5:$AF$12</c:f>
              <c:numCache>
                <c:formatCode>#,##0</c:formatCode>
                <c:ptCount val="8"/>
                <c:pt idx="0">
                  <c:v>364.79218499999996</c:v>
                </c:pt>
                <c:pt idx="1">
                  <c:v>393.6936225</c:v>
                </c:pt>
                <c:pt idx="2">
                  <c:v>423.86745999999999</c:v>
                </c:pt>
                <c:pt idx="3">
                  <c:v>606.49583999999993</c:v>
                </c:pt>
                <c:pt idx="4">
                  <c:v>646.46118271174885</c:v>
                </c:pt>
                <c:pt idx="5">
                  <c:v>773.52061000000015</c:v>
                </c:pt>
                <c:pt idx="6">
                  <c:v>467.044285</c:v>
                </c:pt>
                <c:pt idx="7">
                  <c:v>745.94734499999993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B-49E0-BCFA-93500FB7EF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7859007"/>
        <c:axId val="257883967"/>
      </c:lineChart>
      <c:catAx>
        <c:axId val="25785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83967"/>
        <c:crosses val="autoZero"/>
        <c:auto val="1"/>
        <c:lblAlgn val="ctr"/>
        <c:lblOffset val="100"/>
        <c:noMultiLvlLbl val="0"/>
      </c:catAx>
      <c:valAx>
        <c:axId val="25788396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5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700" b="1">
          <a:solidFill>
            <a:schemeClr val="bg2">
              <a:lumMod val="25000"/>
            </a:schemeClr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Financiero Empresa.xlsx]DINAMICAS!UTILIDADNETA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layout>
            <c:manualLayout>
              <c:x val="-2.9256999125109363E-2"/>
              <c:y val="-7.53357392825896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layout>
            <c:manualLayout>
              <c:x val="-5.9812554680664917E-2"/>
              <c:y val="-5.68172207640711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layout>
            <c:manualLayout>
              <c:x val="-5.9812554680664917E-2"/>
              <c:y val="-5.68172207640711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layout>
            <c:manualLayout>
              <c:x val="-2.9256999125109363E-2"/>
              <c:y val="-7.53357392825896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layout>
            <c:manualLayout>
              <c:x val="-5.9812554680664917E-2"/>
              <c:y val="-5.68172207640711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layout>
            <c:manualLayout>
              <c:x val="-2.9256999125109363E-2"/>
              <c:y val="-7.53357392825896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9050" cap="rnd">
            <a:solidFill>
              <a:schemeClr val="bg2">
                <a:lumMod val="2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bg2">
                <a:lumMod val="25000"/>
              </a:schemeClr>
            </a:solidFill>
            <a:ln w="9525">
              <a:solidFill>
                <a:schemeClr val="bg2">
                  <a:lumMod val="2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2">
                      <a:lumMod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DINAMICAS!$AJ$3:$AJ$4</c:f>
              <c:strCache>
                <c:ptCount val="1"/>
                <c:pt idx="0">
                  <c:v>UTILIDAD NETA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25000"/>
                </a:schemeClr>
              </a:solidFill>
              <a:ln w="952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DINAMICAS!$AH$5:$AI$12</c:f>
              <c:multiLvlStrCache>
                <c:ptCount val="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DINAMICAS!$AJ$5:$AJ$12</c:f>
              <c:numCache>
                <c:formatCode>#,##0</c:formatCode>
                <c:ptCount val="8"/>
                <c:pt idx="0">
                  <c:v>1258.4017096329819</c:v>
                </c:pt>
                <c:pt idx="1">
                  <c:v>1330.756132264768</c:v>
                </c:pt>
                <c:pt idx="2">
                  <c:v>918.63475384912408</c:v>
                </c:pt>
                <c:pt idx="3">
                  <c:v>1162.407583414803</c:v>
                </c:pt>
                <c:pt idx="4">
                  <c:v>2020.2519896951271</c:v>
                </c:pt>
                <c:pt idx="5">
                  <c:v>4124.1957987305559</c:v>
                </c:pt>
                <c:pt idx="6">
                  <c:v>2031.4801156833892</c:v>
                </c:pt>
                <c:pt idx="7">
                  <c:v>1187.8791080121487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D-471F-BFF9-7E8BD740C81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5083567"/>
        <c:axId val="305103727"/>
      </c:lineChart>
      <c:catAx>
        <c:axId val="30508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5103727"/>
        <c:crosses val="autoZero"/>
        <c:auto val="1"/>
        <c:lblAlgn val="ctr"/>
        <c:lblOffset val="100"/>
        <c:noMultiLvlLbl val="0"/>
      </c:catAx>
      <c:valAx>
        <c:axId val="30510372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5083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700" b="1">
          <a:solidFill>
            <a:schemeClr val="bg2">
              <a:lumMod val="25000"/>
            </a:schemeClr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12" Type="http://schemas.openxmlformats.org/officeDocument/2006/relationships/chart" Target="../charts/chart6.xml"/><Relationship Id="rId17" Type="http://schemas.openxmlformats.org/officeDocument/2006/relationships/chart" Target="../charts/chart11.xml"/><Relationship Id="rId2" Type="http://schemas.openxmlformats.org/officeDocument/2006/relationships/image" Target="../media/image2.svg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chart" Target="../charts/chart5.xml"/><Relationship Id="rId5" Type="http://schemas.openxmlformats.org/officeDocument/2006/relationships/image" Target="../media/image5.png"/><Relationship Id="rId15" Type="http://schemas.openxmlformats.org/officeDocument/2006/relationships/chart" Target="../charts/chart9.xml"/><Relationship Id="rId10" Type="http://schemas.openxmlformats.org/officeDocument/2006/relationships/chart" Target="../charts/chart4.xml"/><Relationship Id="rId4" Type="http://schemas.openxmlformats.org/officeDocument/2006/relationships/image" Target="../media/image4.svg"/><Relationship Id="rId9" Type="http://schemas.openxmlformats.org/officeDocument/2006/relationships/chart" Target="../charts/chart3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1973234</xdr:colOff>
      <xdr:row>1</xdr:row>
      <xdr:rowOff>272229</xdr:rowOff>
    </xdr:from>
    <xdr:to>
      <xdr:col>2</xdr:col>
      <xdr:colOff>2890247</xdr:colOff>
      <xdr:row>3</xdr:row>
      <xdr:rowOff>243720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63BB979-5648-49CE-A6ED-414054B1DF66}"/>
            </a:ext>
          </a:extLst>
        </xdr:cNvPr>
        <xdr:cNvSpPr>
          <a:spLocks noChangeAspect="1"/>
        </xdr:cNvSpPr>
      </xdr:nvSpPr>
      <xdr:spPr>
        <a:xfrm>
          <a:off x="1973234" y="1080153"/>
          <a:ext cx="4131701" cy="2055085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Ventas</a:t>
          </a:r>
        </a:p>
      </xdr:txBody>
    </xdr:sp>
    <xdr:clientData/>
  </xdr:twoCellAnchor>
  <xdr:twoCellAnchor editAs="absolute">
    <xdr:from>
      <xdr:col>2</xdr:col>
      <xdr:colOff>3021933</xdr:colOff>
      <xdr:row>3</xdr:row>
      <xdr:rowOff>374833</xdr:rowOff>
    </xdr:from>
    <xdr:to>
      <xdr:col>3</xdr:col>
      <xdr:colOff>2955721</xdr:colOff>
      <xdr:row>4</xdr:row>
      <xdr:rowOff>862184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929EE9D5-CDA8-4530-89DD-84E431927722}"/>
            </a:ext>
          </a:extLst>
        </xdr:cNvPr>
        <xdr:cNvSpPr>
          <a:spLocks noChangeAspect="1"/>
        </xdr:cNvSpPr>
      </xdr:nvSpPr>
      <xdr:spPr>
        <a:xfrm>
          <a:off x="6236621" y="3266351"/>
          <a:ext cx="4134993" cy="206067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Egresos Operativos</a:t>
          </a:r>
        </a:p>
      </xdr:txBody>
    </xdr:sp>
    <xdr:clientData/>
  </xdr:twoCellAnchor>
  <xdr:twoCellAnchor editAs="absolute">
    <xdr:from>
      <xdr:col>3</xdr:col>
      <xdr:colOff>3039456</xdr:colOff>
      <xdr:row>1</xdr:row>
      <xdr:rowOff>275272</xdr:rowOff>
    </xdr:from>
    <xdr:to>
      <xdr:col>4</xdr:col>
      <xdr:colOff>2983166</xdr:colOff>
      <xdr:row>3</xdr:row>
      <xdr:rowOff>246763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4E93DDB6-648E-47AA-B816-79A025EA840C}"/>
            </a:ext>
          </a:extLst>
        </xdr:cNvPr>
        <xdr:cNvSpPr>
          <a:spLocks noChangeAspect="1"/>
        </xdr:cNvSpPr>
      </xdr:nvSpPr>
      <xdr:spPr>
        <a:xfrm>
          <a:off x="10461986" y="1088382"/>
          <a:ext cx="4137034" cy="2050729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Bruta</a:t>
          </a:r>
        </a:p>
      </xdr:txBody>
    </xdr:sp>
    <xdr:clientData/>
  </xdr:twoCellAnchor>
  <xdr:twoCellAnchor editAs="absolute">
    <xdr:from>
      <xdr:col>2</xdr:col>
      <xdr:colOff>2998693</xdr:colOff>
      <xdr:row>1</xdr:row>
      <xdr:rowOff>275272</xdr:rowOff>
    </xdr:from>
    <xdr:to>
      <xdr:col>3</xdr:col>
      <xdr:colOff>2932481</xdr:colOff>
      <xdr:row>3</xdr:row>
      <xdr:rowOff>246763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448C4725-4CF9-4A79-BE89-72E5A89E629B}"/>
            </a:ext>
          </a:extLst>
        </xdr:cNvPr>
        <xdr:cNvSpPr>
          <a:spLocks noChangeAspect="1"/>
        </xdr:cNvSpPr>
      </xdr:nvSpPr>
      <xdr:spPr>
        <a:xfrm>
          <a:off x="6216284" y="1088382"/>
          <a:ext cx="4138727" cy="2050729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Costo de Servicio</a:t>
          </a:r>
        </a:p>
      </xdr:txBody>
    </xdr:sp>
    <xdr:clientData/>
  </xdr:twoCellAnchor>
  <xdr:twoCellAnchor editAs="absolute">
    <xdr:from>
      <xdr:col>2</xdr:col>
      <xdr:colOff>3021933</xdr:colOff>
      <xdr:row>4</xdr:row>
      <xdr:rowOff>1003048</xdr:rowOff>
    </xdr:from>
    <xdr:to>
      <xdr:col>3</xdr:col>
      <xdr:colOff>2955721</xdr:colOff>
      <xdr:row>5</xdr:row>
      <xdr:rowOff>946844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10652F1C-3CD4-4B5A-AA61-07A1EA62BF74}"/>
            </a:ext>
          </a:extLst>
        </xdr:cNvPr>
        <xdr:cNvSpPr>
          <a:spLocks noChangeAspect="1"/>
        </xdr:cNvSpPr>
      </xdr:nvSpPr>
      <xdr:spPr>
        <a:xfrm>
          <a:off x="6236621" y="5467892"/>
          <a:ext cx="4134993" cy="206140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Gastos Financieros</a:t>
          </a:r>
        </a:p>
      </xdr:txBody>
    </xdr:sp>
    <xdr:clientData/>
  </xdr:twoCellAnchor>
  <xdr:twoCellAnchor editAs="absolute">
    <xdr:from>
      <xdr:col>0</xdr:col>
      <xdr:colOff>1973234</xdr:colOff>
      <xdr:row>3</xdr:row>
      <xdr:rowOff>374833</xdr:rowOff>
    </xdr:from>
    <xdr:to>
      <xdr:col>2</xdr:col>
      <xdr:colOff>2890247</xdr:colOff>
      <xdr:row>4</xdr:row>
      <xdr:rowOff>862184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426E11A-2AE5-4234-8F25-A12F069F3CE8}"/>
            </a:ext>
          </a:extLst>
        </xdr:cNvPr>
        <xdr:cNvSpPr>
          <a:spLocks noChangeAspect="1"/>
        </xdr:cNvSpPr>
      </xdr:nvSpPr>
      <xdr:spPr>
        <a:xfrm>
          <a:off x="1973234" y="3266351"/>
          <a:ext cx="4131701" cy="206067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Costo Alianza Comercial</a:t>
          </a:r>
        </a:p>
      </xdr:txBody>
    </xdr:sp>
    <xdr:clientData/>
  </xdr:twoCellAnchor>
  <xdr:twoCellAnchor editAs="absolute">
    <xdr:from>
      <xdr:col>0</xdr:col>
      <xdr:colOff>1973234</xdr:colOff>
      <xdr:row>4</xdr:row>
      <xdr:rowOff>1003048</xdr:rowOff>
    </xdr:from>
    <xdr:to>
      <xdr:col>2</xdr:col>
      <xdr:colOff>2890247</xdr:colOff>
      <xdr:row>5</xdr:row>
      <xdr:rowOff>946844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DA78AEA4-F613-4E61-B07F-036BAE9CE4AF}"/>
            </a:ext>
          </a:extLst>
        </xdr:cNvPr>
        <xdr:cNvSpPr>
          <a:spLocks noChangeAspect="1"/>
        </xdr:cNvSpPr>
      </xdr:nvSpPr>
      <xdr:spPr>
        <a:xfrm>
          <a:off x="1973234" y="5467892"/>
          <a:ext cx="4131701" cy="206140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Egresos Corporativos</a:t>
          </a:r>
        </a:p>
        <a:p>
          <a:pPr marL="0" indent="0" algn="ctr"/>
          <a:endParaRPr lang="es-MX" sz="1400" b="1">
            <a:solidFill>
              <a:schemeClr val="bg2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3062696</xdr:colOff>
      <xdr:row>3</xdr:row>
      <xdr:rowOff>374833</xdr:rowOff>
    </xdr:from>
    <xdr:to>
      <xdr:col>4</xdr:col>
      <xdr:colOff>3006406</xdr:colOff>
      <xdr:row>4</xdr:row>
      <xdr:rowOff>862184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78B4C203-6B7A-4CC9-A95F-1D8B5553F644}"/>
            </a:ext>
          </a:extLst>
        </xdr:cNvPr>
        <xdr:cNvSpPr>
          <a:spLocks noChangeAspect="1"/>
        </xdr:cNvSpPr>
      </xdr:nvSpPr>
      <xdr:spPr>
        <a:xfrm>
          <a:off x="10478589" y="3266351"/>
          <a:ext cx="4136411" cy="206067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Operativa</a:t>
          </a:r>
        </a:p>
      </xdr:txBody>
    </xdr:sp>
    <xdr:clientData/>
  </xdr:twoCellAnchor>
  <xdr:twoCellAnchor editAs="absolute">
    <xdr:from>
      <xdr:col>3</xdr:col>
      <xdr:colOff>3062696</xdr:colOff>
      <xdr:row>4</xdr:row>
      <xdr:rowOff>1003048</xdr:rowOff>
    </xdr:from>
    <xdr:to>
      <xdr:col>4</xdr:col>
      <xdr:colOff>3006406</xdr:colOff>
      <xdr:row>5</xdr:row>
      <xdr:rowOff>946844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D9A70CDD-CDD7-47E6-B436-502B696A7988}"/>
            </a:ext>
          </a:extLst>
        </xdr:cNvPr>
        <xdr:cNvSpPr>
          <a:spLocks noChangeAspect="1"/>
        </xdr:cNvSpPr>
      </xdr:nvSpPr>
      <xdr:spPr>
        <a:xfrm>
          <a:off x="10478589" y="5467892"/>
          <a:ext cx="4136411" cy="2061407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Neta</a:t>
          </a:r>
        </a:p>
      </xdr:txBody>
    </xdr:sp>
    <xdr:clientData/>
  </xdr:twoCellAnchor>
  <xdr:twoCellAnchor editAs="absolute">
    <xdr:from>
      <xdr:col>0</xdr:col>
      <xdr:colOff>96693</xdr:colOff>
      <xdr:row>1</xdr:row>
      <xdr:rowOff>272229</xdr:rowOff>
    </xdr:from>
    <xdr:to>
      <xdr:col>0</xdr:col>
      <xdr:colOff>1882293</xdr:colOff>
      <xdr:row>2</xdr:row>
      <xdr:rowOff>337132</xdr:rowOff>
    </xdr:to>
    <xdr:sp macro="" textlink="DINAMICAS!$D$2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D6C34931-98D4-4692-91DB-CF9D6754B72E}"/>
            </a:ext>
          </a:extLst>
        </xdr:cNvPr>
        <xdr:cNvSpPr/>
      </xdr:nvSpPr>
      <xdr:spPr>
        <a:xfrm>
          <a:off x="96693" y="1080153"/>
          <a:ext cx="1785600" cy="575171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3A25BA19-7BC5-44FF-8C4C-ED6B4FE0FEFC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$104,133 </a:t>
          </a:fld>
          <a:endParaRPr lang="es-MX" sz="32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1973234</xdr:colOff>
      <xdr:row>5</xdr:row>
      <xdr:rowOff>1094778</xdr:rowOff>
    </xdr:from>
    <xdr:to>
      <xdr:col>2</xdr:col>
      <xdr:colOff>2890247</xdr:colOff>
      <xdr:row>6</xdr:row>
      <xdr:rowOff>966881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6CB5F9C5-461A-4F9B-9C46-ED49F93EE0A1}"/>
            </a:ext>
          </a:extLst>
        </xdr:cNvPr>
        <xdr:cNvSpPr>
          <a:spLocks noChangeAspect="1"/>
        </xdr:cNvSpPr>
      </xdr:nvSpPr>
      <xdr:spPr>
        <a:xfrm>
          <a:off x="1973234" y="7677233"/>
          <a:ext cx="4131701" cy="2049246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Cuentas por Cobrar</a:t>
          </a:r>
        </a:p>
        <a:p>
          <a:pPr marL="0" indent="0" algn="ctr"/>
          <a:endParaRPr lang="es-MX" sz="1400" b="1">
            <a:solidFill>
              <a:schemeClr val="bg2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3021933</xdr:colOff>
      <xdr:row>5</xdr:row>
      <xdr:rowOff>1094778</xdr:rowOff>
    </xdr:from>
    <xdr:to>
      <xdr:col>3</xdr:col>
      <xdr:colOff>2955721</xdr:colOff>
      <xdr:row>6</xdr:row>
      <xdr:rowOff>966881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8A9A17E-0C1E-4293-8751-268166725E12}"/>
            </a:ext>
          </a:extLst>
        </xdr:cNvPr>
        <xdr:cNvSpPr>
          <a:spLocks noChangeAspect="1"/>
        </xdr:cNvSpPr>
      </xdr:nvSpPr>
      <xdr:spPr>
        <a:xfrm>
          <a:off x="6236621" y="7677233"/>
          <a:ext cx="4134993" cy="2049246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Solvencia</a:t>
          </a:r>
        </a:p>
        <a:p>
          <a:pPr marL="0" indent="0" algn="ctr"/>
          <a:endParaRPr lang="es-MX" sz="1400" b="1">
            <a:solidFill>
              <a:schemeClr val="bg2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3062696</xdr:colOff>
      <xdr:row>5</xdr:row>
      <xdr:rowOff>1094778</xdr:rowOff>
    </xdr:from>
    <xdr:to>
      <xdr:col>4</xdr:col>
      <xdr:colOff>3006725</xdr:colOff>
      <xdr:row>6</xdr:row>
      <xdr:rowOff>966881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E2A56375-6A28-4444-9D70-AD5D41F3427B}"/>
            </a:ext>
          </a:extLst>
        </xdr:cNvPr>
        <xdr:cNvSpPr>
          <a:spLocks noChangeAspect="1"/>
        </xdr:cNvSpPr>
      </xdr:nvSpPr>
      <xdr:spPr>
        <a:xfrm>
          <a:off x="10478589" y="7677233"/>
          <a:ext cx="4136730" cy="2049246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Prueba Acida</a:t>
          </a:r>
        </a:p>
        <a:p>
          <a:pPr marL="0" indent="0" algn="ctr"/>
          <a:endParaRPr lang="es-MX" sz="1400" b="1">
            <a:solidFill>
              <a:schemeClr val="bg2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86453</xdr:colOff>
      <xdr:row>0</xdr:row>
      <xdr:rowOff>71479</xdr:rowOff>
    </xdr:from>
    <xdr:to>
      <xdr:col>4</xdr:col>
      <xdr:colOff>2990646</xdr:colOff>
      <xdr:row>1</xdr:row>
      <xdr:rowOff>122688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3B2A3F20-5932-491E-8CB6-EDE5A6DA4C81}"/>
            </a:ext>
          </a:extLst>
        </xdr:cNvPr>
        <xdr:cNvSpPr/>
      </xdr:nvSpPr>
      <xdr:spPr>
        <a:xfrm>
          <a:off x="86453" y="71479"/>
          <a:ext cx="14508306" cy="86032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outerShdw blurRad="50800" dist="38100" dir="2700000" algn="tl" rotWithShape="0">
            <a:schemeClr val="bg2">
              <a:lumMod val="25000"/>
              <a:alpha val="66000"/>
            </a:schemeClr>
          </a:outerShdw>
        </a:effectLst>
        <a:scene3d>
          <a:camera prst="orthographicFront"/>
          <a:lightRig rig="threePt" dir="t"/>
        </a:scene3d>
        <a:sp3d>
          <a:bevelB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b="1">
            <a:solidFill>
              <a:srgbClr val="002060"/>
            </a:solidFill>
          </a:endParaRPr>
        </a:p>
      </xdr:txBody>
    </xdr:sp>
    <xdr:clientData/>
  </xdr:twoCellAnchor>
  <xdr:twoCellAnchor editAs="absolute">
    <xdr:from>
      <xdr:col>0</xdr:col>
      <xdr:colOff>106936</xdr:colOff>
      <xdr:row>2</xdr:row>
      <xdr:rowOff>494583</xdr:rowOff>
    </xdr:from>
    <xdr:to>
      <xdr:col>0</xdr:col>
      <xdr:colOff>1892536</xdr:colOff>
      <xdr:row>2</xdr:row>
      <xdr:rowOff>1070583</xdr:rowOff>
    </xdr:to>
    <xdr:sp macro="" textlink="DINAMICAS!$H$2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444395CF-7AEF-407A-9347-9D7F292FAB00}"/>
            </a:ext>
          </a:extLst>
        </xdr:cNvPr>
        <xdr:cNvSpPr/>
      </xdr:nvSpPr>
      <xdr:spPr>
        <a:xfrm>
          <a:off x="106936" y="1812775"/>
          <a:ext cx="1785600" cy="576000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269074B4-4C20-4265-BB55-B2BC4E1AC5A0}" type="TxLink">
            <a:rPr lang="en-US" sz="16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$43,699 </a:t>
          </a:fld>
          <a:endParaRPr lang="es-MX" sz="20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76209</xdr:colOff>
      <xdr:row>3</xdr:row>
      <xdr:rowOff>435379</xdr:rowOff>
    </xdr:from>
    <xdr:to>
      <xdr:col>0</xdr:col>
      <xdr:colOff>1861809</xdr:colOff>
      <xdr:row>3</xdr:row>
      <xdr:rowOff>1010254</xdr:rowOff>
    </xdr:to>
    <xdr:sp macro="" textlink="DINAMICAS!$L$2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4CD5F0F1-1A2B-4065-900A-43D6C2B7BFFA}"/>
            </a:ext>
          </a:extLst>
        </xdr:cNvPr>
        <xdr:cNvSpPr/>
      </xdr:nvSpPr>
      <xdr:spPr>
        <a:xfrm>
          <a:off x="76209" y="3323605"/>
          <a:ext cx="1785600" cy="574875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7E948DFD-4FFC-4454-8738-76A1D7BC17FE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$60,433 </a:t>
          </a:fld>
          <a:endParaRPr lang="es-MX" sz="24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149280</xdr:colOff>
      <xdr:row>2</xdr:row>
      <xdr:rowOff>444809</xdr:rowOff>
    </xdr:from>
    <xdr:to>
      <xdr:col>0</xdr:col>
      <xdr:colOff>516480</xdr:colOff>
      <xdr:row>2</xdr:row>
      <xdr:rowOff>812009</xdr:rowOff>
    </xdr:to>
    <xdr:pic>
      <xdr:nvPicPr>
        <xdr:cNvPr id="19" name="Gráfico 18" descr="Monedas contorno">
          <a:extLst>
            <a:ext uri="{FF2B5EF4-FFF2-40B4-BE49-F238E27FC236}">
              <a16:creationId xmlns:a16="http://schemas.microsoft.com/office/drawing/2014/main" id="{7B3D2DE1-137F-4D42-9977-FED8CE786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9280" y="1769016"/>
          <a:ext cx="367200" cy="367200"/>
        </a:xfrm>
        <a:prstGeom prst="rect">
          <a:avLst/>
        </a:prstGeom>
      </xdr:spPr>
    </xdr:pic>
    <xdr:clientData/>
  </xdr:twoCellAnchor>
  <xdr:twoCellAnchor editAs="absolute">
    <xdr:from>
      <xdr:col>0</xdr:col>
      <xdr:colOff>167244</xdr:colOff>
      <xdr:row>1</xdr:row>
      <xdr:rowOff>241265</xdr:rowOff>
    </xdr:from>
    <xdr:to>
      <xdr:col>0</xdr:col>
      <xdr:colOff>628044</xdr:colOff>
      <xdr:row>2</xdr:row>
      <xdr:rowOff>189968</xdr:rowOff>
    </xdr:to>
    <xdr:pic>
      <xdr:nvPicPr>
        <xdr:cNvPr id="20" name="Gráfico 19" descr="Dinero contorno">
          <a:extLst>
            <a:ext uri="{FF2B5EF4-FFF2-40B4-BE49-F238E27FC236}">
              <a16:creationId xmlns:a16="http://schemas.microsoft.com/office/drawing/2014/main" id="{66A973CC-55F2-40E9-9B97-F476563E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67244" y="1054375"/>
          <a:ext cx="460800" cy="459800"/>
        </a:xfrm>
        <a:prstGeom prst="rect">
          <a:avLst/>
        </a:prstGeom>
      </xdr:spPr>
    </xdr:pic>
    <xdr:clientData/>
  </xdr:twoCellAnchor>
  <xdr:twoCellAnchor editAs="absolute">
    <xdr:from>
      <xdr:col>0</xdr:col>
      <xdr:colOff>155032</xdr:colOff>
      <xdr:row>3</xdr:row>
      <xdr:rowOff>410792</xdr:rowOff>
    </xdr:from>
    <xdr:to>
      <xdr:col>0</xdr:col>
      <xdr:colOff>525832</xdr:colOff>
      <xdr:row>3</xdr:row>
      <xdr:rowOff>787902</xdr:rowOff>
    </xdr:to>
    <xdr:pic>
      <xdr:nvPicPr>
        <xdr:cNvPr id="21" name="Gráfico 20" descr="Banco con relleno sólido">
          <a:extLst>
            <a:ext uri="{FF2B5EF4-FFF2-40B4-BE49-F238E27FC236}">
              <a16:creationId xmlns:a16="http://schemas.microsoft.com/office/drawing/2014/main" id="{6F494F9E-AC1B-40AB-8175-08661FE3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5032" y="3299018"/>
          <a:ext cx="370800" cy="377110"/>
        </a:xfrm>
        <a:prstGeom prst="rect">
          <a:avLst/>
        </a:prstGeom>
      </xdr:spPr>
    </xdr:pic>
    <xdr:clientData/>
  </xdr:twoCellAnchor>
  <xdr:twoCellAnchor editAs="absolute">
    <xdr:from>
      <xdr:col>0</xdr:col>
      <xdr:colOff>327741</xdr:colOff>
      <xdr:row>2</xdr:row>
      <xdr:rowOff>1341693</xdr:rowOff>
    </xdr:from>
    <xdr:to>
      <xdr:col>0</xdr:col>
      <xdr:colOff>1667212</xdr:colOff>
      <xdr:row>3</xdr:row>
      <xdr:rowOff>235564</xdr:rowOff>
    </xdr:to>
    <xdr:sp macro="" textlink="DINAMICAS!$P$2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3C86D8E1-DF32-4473-A94E-7D4EF58456C4}"/>
            </a:ext>
          </a:extLst>
        </xdr:cNvPr>
        <xdr:cNvSpPr/>
      </xdr:nvSpPr>
      <xdr:spPr>
        <a:xfrm>
          <a:off x="327741" y="2662903"/>
          <a:ext cx="1339471" cy="460887"/>
        </a:xfrm>
        <a:prstGeom prst="roundRect">
          <a:avLst>
            <a:gd name="adj" fmla="val 102"/>
          </a:avLst>
        </a:prstGeom>
        <a:solidFill>
          <a:schemeClr val="accent6">
            <a:lumMod val="20000"/>
            <a:lumOff val="80000"/>
          </a:schemeClr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C93207A8-D200-4FBA-A0B3-6FBFF0B0A883}" type="TxLink">
            <a:rPr lang="en-US" sz="14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$17,046 </a:t>
          </a:fld>
          <a:endParaRPr lang="es-MX" sz="24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89926</xdr:colOff>
      <xdr:row>3</xdr:row>
      <xdr:rowOff>1125060</xdr:rowOff>
    </xdr:from>
    <xdr:to>
      <xdr:col>0</xdr:col>
      <xdr:colOff>1875526</xdr:colOff>
      <xdr:row>4</xdr:row>
      <xdr:rowOff>131334</xdr:rowOff>
    </xdr:to>
    <xdr:sp macro="" textlink="DINAMICAS!$T$2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FAFDAC50-2714-48B2-8409-1940EDE129CF}"/>
            </a:ext>
          </a:extLst>
        </xdr:cNvPr>
        <xdr:cNvSpPr/>
      </xdr:nvSpPr>
      <xdr:spPr>
        <a:xfrm>
          <a:off x="89926" y="4016578"/>
          <a:ext cx="1785600" cy="579600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9858F1F1-5C7F-467C-AB8E-223AE69B19F8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$8,199 </a:t>
          </a:fld>
          <a:endParaRPr lang="es-MX" sz="32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89926</xdr:colOff>
      <xdr:row>4</xdr:row>
      <xdr:rowOff>272203</xdr:rowOff>
    </xdr:from>
    <xdr:to>
      <xdr:col>0</xdr:col>
      <xdr:colOff>1875526</xdr:colOff>
      <xdr:row>4</xdr:row>
      <xdr:rowOff>851803</xdr:rowOff>
    </xdr:to>
    <xdr:sp macro="" textlink="DINAMICAS!$X$2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A10F5B1F-A710-4C2B-9C03-4BD536FD37E6}"/>
            </a:ext>
          </a:extLst>
        </xdr:cNvPr>
        <xdr:cNvSpPr/>
      </xdr:nvSpPr>
      <xdr:spPr>
        <a:xfrm>
          <a:off x="89926" y="4737047"/>
          <a:ext cx="1785600" cy="579600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382FDD75-AAB3-49D6-9A0C-AF76C56EB87A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$52,235 </a:t>
          </a:fld>
          <a:endParaRPr lang="es-MX" sz="40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126588</xdr:colOff>
      <xdr:row>4</xdr:row>
      <xdr:rowOff>237771</xdr:rowOff>
    </xdr:from>
    <xdr:to>
      <xdr:col>0</xdr:col>
      <xdr:colOff>496937</xdr:colOff>
      <xdr:row>4</xdr:row>
      <xdr:rowOff>608120</xdr:rowOff>
    </xdr:to>
    <xdr:pic>
      <xdr:nvPicPr>
        <xdr:cNvPr id="25" name="Gráfico 24" descr="Banco con relleno sólido">
          <a:extLst>
            <a:ext uri="{FF2B5EF4-FFF2-40B4-BE49-F238E27FC236}">
              <a16:creationId xmlns:a16="http://schemas.microsoft.com/office/drawing/2014/main" id="{88814EF7-2193-4B79-B545-05A4EFF2F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26588" y="4702615"/>
          <a:ext cx="370349" cy="370349"/>
        </a:xfrm>
        <a:prstGeom prst="rect">
          <a:avLst/>
        </a:prstGeom>
      </xdr:spPr>
    </xdr:pic>
    <xdr:clientData/>
  </xdr:twoCellAnchor>
  <xdr:twoCellAnchor editAs="absolute">
    <xdr:from>
      <xdr:col>0</xdr:col>
      <xdr:colOff>113203</xdr:colOff>
      <xdr:row>3</xdr:row>
      <xdr:rowOff>1079561</xdr:rowOff>
    </xdr:from>
    <xdr:to>
      <xdr:col>0</xdr:col>
      <xdr:colOff>483039</xdr:colOff>
      <xdr:row>3</xdr:row>
      <xdr:rowOff>1450361</xdr:rowOff>
    </xdr:to>
    <xdr:pic>
      <xdr:nvPicPr>
        <xdr:cNvPr id="26" name="Gráfico 25" descr="Monedas contorno">
          <a:extLst>
            <a:ext uri="{FF2B5EF4-FFF2-40B4-BE49-F238E27FC236}">
              <a16:creationId xmlns:a16="http://schemas.microsoft.com/office/drawing/2014/main" id="{8EAD45D7-4A15-42C6-85B3-B4E86927C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203" y="3971079"/>
          <a:ext cx="369836" cy="370800"/>
        </a:xfrm>
        <a:prstGeom prst="rect">
          <a:avLst/>
        </a:prstGeom>
      </xdr:spPr>
    </xdr:pic>
    <xdr:clientData/>
  </xdr:twoCellAnchor>
  <xdr:twoCellAnchor editAs="absolute">
    <xdr:from>
      <xdr:col>0</xdr:col>
      <xdr:colOff>1132131</xdr:colOff>
      <xdr:row>1</xdr:row>
      <xdr:rowOff>254603</xdr:rowOff>
    </xdr:from>
    <xdr:to>
      <xdr:col>0</xdr:col>
      <xdr:colOff>1829811</xdr:colOff>
      <xdr:row>2</xdr:row>
      <xdr:rowOff>29281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E68807CF-CE27-4360-A74E-C75F64244FA4}"/>
            </a:ext>
          </a:extLst>
        </xdr:cNvPr>
        <xdr:cNvSpPr txBox="1"/>
      </xdr:nvSpPr>
      <xdr:spPr>
        <a:xfrm>
          <a:off x="1132131" y="1064228"/>
          <a:ext cx="697680" cy="28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solidFill>
                <a:schemeClr val="bg1">
                  <a:lumMod val="65000"/>
                </a:schemeClr>
              </a:solidFill>
            </a:rPr>
            <a:t>Ventas</a:t>
          </a:r>
        </a:p>
      </xdr:txBody>
    </xdr:sp>
    <xdr:clientData/>
  </xdr:twoCellAnchor>
  <xdr:twoCellAnchor editAs="absolute">
    <xdr:from>
      <xdr:col>0</xdr:col>
      <xdr:colOff>96693</xdr:colOff>
      <xdr:row>4</xdr:row>
      <xdr:rowOff>1003048</xdr:rowOff>
    </xdr:from>
    <xdr:to>
      <xdr:col>0</xdr:col>
      <xdr:colOff>1882293</xdr:colOff>
      <xdr:row>4</xdr:row>
      <xdr:rowOff>1579048</xdr:rowOff>
    </xdr:to>
    <xdr:sp macro="" textlink="DINAMICAS!$AB$2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D01FB931-E61D-4704-98E8-686B7F53EE6F}"/>
            </a:ext>
          </a:extLst>
        </xdr:cNvPr>
        <xdr:cNvSpPr/>
      </xdr:nvSpPr>
      <xdr:spPr>
        <a:xfrm>
          <a:off x="96693" y="5467892"/>
          <a:ext cx="1785600" cy="576000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999D9AF5-FCCF-4E9A-9955-A8C120AFF9E9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$33,779 </a:t>
          </a:fld>
          <a:endParaRPr lang="es-MX" sz="32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106935</xdr:colOff>
      <xdr:row>4</xdr:row>
      <xdr:rowOff>1739580</xdr:rowOff>
    </xdr:from>
    <xdr:to>
      <xdr:col>0</xdr:col>
      <xdr:colOff>1892535</xdr:colOff>
      <xdr:row>5</xdr:row>
      <xdr:rowOff>197969</xdr:rowOff>
    </xdr:to>
    <xdr:sp macro="" textlink="DINAMICAS!$AF$2">
      <xdr:nvSpPr>
        <xdr:cNvPr id="30" name="Rectángulo: esquinas redondeadas 29">
          <a:extLst>
            <a:ext uri="{FF2B5EF4-FFF2-40B4-BE49-F238E27FC236}">
              <a16:creationId xmlns:a16="http://schemas.microsoft.com/office/drawing/2014/main" id="{34B5B536-E0A8-40A2-9DB6-A9AB4A10B24D}"/>
            </a:ext>
          </a:extLst>
        </xdr:cNvPr>
        <xdr:cNvSpPr/>
      </xdr:nvSpPr>
      <xdr:spPr>
        <a:xfrm>
          <a:off x="106935" y="6204424"/>
          <a:ext cx="1785600" cy="576000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090D9827-2B59-4558-A8C7-59E21AF1E2BF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$4,422 </a:t>
          </a:fld>
          <a:endParaRPr lang="es-MX" sz="24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113702</xdr:colOff>
      <xdr:row>5</xdr:row>
      <xdr:rowOff>360903</xdr:rowOff>
    </xdr:from>
    <xdr:to>
      <xdr:col>0</xdr:col>
      <xdr:colOff>1899302</xdr:colOff>
      <xdr:row>5</xdr:row>
      <xdr:rowOff>936903</xdr:rowOff>
    </xdr:to>
    <xdr:sp macro="" textlink="DINAMICAS!$AJ$2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1C4AE7B2-392A-4B2E-B64F-E62B4B6DB545}"/>
            </a:ext>
          </a:extLst>
        </xdr:cNvPr>
        <xdr:cNvSpPr/>
      </xdr:nvSpPr>
      <xdr:spPr>
        <a:xfrm>
          <a:off x="113702" y="6943358"/>
          <a:ext cx="1785600" cy="576000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bg1"/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C2A7285B-6F4F-4525-898C-E5C83E0AD13D}" type="TxLink">
            <a:rPr lang="en-US" sz="1800" b="1" i="0" u="none" strike="noStrike">
              <a:solidFill>
                <a:schemeClr val="bg1">
                  <a:lumMod val="65000"/>
                </a:schemeClr>
              </a:solidFill>
              <a:latin typeface="Aptos Narrow"/>
              <a:ea typeface="+mn-ea"/>
              <a:cs typeface="+mn-cs"/>
            </a:rPr>
            <a:pPr marL="0" indent="0" algn="r"/>
            <a:t> $14,034 </a:t>
          </a:fld>
          <a:endParaRPr lang="es-MX" sz="2400" b="0">
            <a:solidFill>
              <a:schemeClr val="bg1">
                <a:lumMod val="6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1982577</xdr:colOff>
      <xdr:row>2</xdr:row>
      <xdr:rowOff>38602</xdr:rowOff>
    </xdr:from>
    <xdr:to>
      <xdr:col>2</xdr:col>
      <xdr:colOff>2829372</xdr:colOff>
      <xdr:row>3</xdr:row>
      <xdr:rowOff>210516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B3745FE6-0E32-46CE-BBB7-6EDCD7189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3039592</xdr:colOff>
      <xdr:row>2</xdr:row>
      <xdr:rowOff>53569</xdr:rowOff>
    </xdr:from>
    <xdr:to>
      <xdr:col>3</xdr:col>
      <xdr:colOff>2889542</xdr:colOff>
      <xdr:row>3</xdr:row>
      <xdr:rowOff>230827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A043E9FE-4282-4DFD-8D12-F9EC0DF1D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3</xdr:col>
      <xdr:colOff>3063217</xdr:colOff>
      <xdr:row>1</xdr:row>
      <xdr:rowOff>455735</xdr:rowOff>
    </xdr:from>
    <xdr:to>
      <xdr:col>4</xdr:col>
      <xdr:colOff>2891624</xdr:colOff>
      <xdr:row>3</xdr:row>
      <xdr:rowOff>162427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9C3C4273-BCCA-48F8-BB28-CE0E53722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67805</xdr:colOff>
      <xdr:row>4</xdr:row>
      <xdr:rowOff>971196</xdr:rowOff>
    </xdr:from>
    <xdr:to>
      <xdr:col>0</xdr:col>
      <xdr:colOff>438605</xdr:colOff>
      <xdr:row>4</xdr:row>
      <xdr:rowOff>1341996</xdr:rowOff>
    </xdr:to>
    <xdr:pic>
      <xdr:nvPicPr>
        <xdr:cNvPr id="35" name="Gráfico 34" descr="Monedas contorno">
          <a:extLst>
            <a:ext uri="{FF2B5EF4-FFF2-40B4-BE49-F238E27FC236}">
              <a16:creationId xmlns:a16="http://schemas.microsoft.com/office/drawing/2014/main" id="{A2D9C7C9-3588-4BA3-9F4E-2F37A774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805" y="5436040"/>
          <a:ext cx="370800" cy="370800"/>
        </a:xfrm>
        <a:prstGeom prst="rect">
          <a:avLst/>
        </a:prstGeom>
      </xdr:spPr>
    </xdr:pic>
    <xdr:clientData/>
  </xdr:twoCellAnchor>
  <xdr:twoCellAnchor editAs="absolute">
    <xdr:from>
      <xdr:col>0</xdr:col>
      <xdr:colOff>127182</xdr:colOff>
      <xdr:row>4</xdr:row>
      <xdr:rowOff>1672646</xdr:rowOff>
    </xdr:from>
    <xdr:to>
      <xdr:col>0</xdr:col>
      <xdr:colOff>496553</xdr:colOff>
      <xdr:row>4</xdr:row>
      <xdr:rowOff>2043446</xdr:rowOff>
    </xdr:to>
    <xdr:pic>
      <xdr:nvPicPr>
        <xdr:cNvPr id="36" name="Gráfico 35" descr="Dinero contorno">
          <a:extLst>
            <a:ext uri="{FF2B5EF4-FFF2-40B4-BE49-F238E27FC236}">
              <a16:creationId xmlns:a16="http://schemas.microsoft.com/office/drawing/2014/main" id="{BC9B9754-F5DC-402F-A999-550D257FC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7182" y="6137490"/>
          <a:ext cx="369371" cy="370800"/>
        </a:xfrm>
        <a:prstGeom prst="rect">
          <a:avLst/>
        </a:prstGeom>
      </xdr:spPr>
    </xdr:pic>
    <xdr:clientData/>
  </xdr:twoCellAnchor>
  <xdr:twoCellAnchor editAs="absolute">
    <xdr:from>
      <xdr:col>0</xdr:col>
      <xdr:colOff>176493</xdr:colOff>
      <xdr:row>5</xdr:row>
      <xdr:rowOff>359230</xdr:rowOff>
    </xdr:from>
    <xdr:to>
      <xdr:col>0</xdr:col>
      <xdr:colOff>542741</xdr:colOff>
      <xdr:row>5</xdr:row>
      <xdr:rowOff>730030</xdr:rowOff>
    </xdr:to>
    <xdr:pic>
      <xdr:nvPicPr>
        <xdr:cNvPr id="37" name="Gráfico 36" descr="Banco con relleno sólido">
          <a:extLst>
            <a:ext uri="{FF2B5EF4-FFF2-40B4-BE49-F238E27FC236}">
              <a16:creationId xmlns:a16="http://schemas.microsoft.com/office/drawing/2014/main" id="{B02433AB-CD6B-4500-AFF7-96A20CC88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76493" y="6941685"/>
          <a:ext cx="366248" cy="370800"/>
        </a:xfrm>
        <a:prstGeom prst="rect">
          <a:avLst/>
        </a:prstGeom>
      </xdr:spPr>
    </xdr:pic>
    <xdr:clientData/>
  </xdr:twoCellAnchor>
  <xdr:twoCellAnchor editAs="absolute">
    <xdr:from>
      <xdr:col>0</xdr:col>
      <xdr:colOff>1997403</xdr:colOff>
      <xdr:row>3</xdr:row>
      <xdr:rowOff>623614</xdr:rowOff>
    </xdr:from>
    <xdr:to>
      <xdr:col>2</xdr:col>
      <xdr:colOff>2787978</xdr:colOff>
      <xdr:row>4</xdr:row>
      <xdr:rowOff>834283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7CBE136-4405-4D41-9951-5C9A04616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2</xdr:col>
      <xdr:colOff>3055530</xdr:colOff>
      <xdr:row>3</xdr:row>
      <xdr:rowOff>697771</xdr:rowOff>
    </xdr:from>
    <xdr:to>
      <xdr:col>3</xdr:col>
      <xdr:colOff>2790019</xdr:colOff>
      <xdr:row>4</xdr:row>
      <xdr:rowOff>832240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9852D017-BD7C-4B15-A36B-3EF3162AA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3</xdr:col>
      <xdr:colOff>3101423</xdr:colOff>
      <xdr:row>3</xdr:row>
      <xdr:rowOff>559224</xdr:rowOff>
    </xdr:from>
    <xdr:to>
      <xdr:col>4</xdr:col>
      <xdr:colOff>2856668</xdr:colOff>
      <xdr:row>4</xdr:row>
      <xdr:rowOff>840988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0BC2A8F7-FDFF-4592-A3CF-33209C2A3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0</xdr:col>
      <xdr:colOff>1962364</xdr:colOff>
      <xdr:row>4</xdr:row>
      <xdr:rowOff>1381628</xdr:rowOff>
    </xdr:from>
    <xdr:to>
      <xdr:col>2</xdr:col>
      <xdr:colOff>2781515</xdr:colOff>
      <xdr:row>5</xdr:row>
      <xdr:rowOff>903976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73C945AE-171B-4FCE-8F6F-B93B07873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2</xdr:col>
      <xdr:colOff>3085126</xdr:colOff>
      <xdr:row>4</xdr:row>
      <xdr:rowOff>1175439</xdr:rowOff>
    </xdr:from>
    <xdr:to>
      <xdr:col>3</xdr:col>
      <xdr:colOff>2794613</xdr:colOff>
      <xdr:row>5</xdr:row>
      <xdr:rowOff>961126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6CAF8755-B4F8-44F0-9754-55EAA4F9E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3</xdr:col>
      <xdr:colOff>3076789</xdr:colOff>
      <xdr:row>4</xdr:row>
      <xdr:rowOff>1324476</xdr:rowOff>
    </xdr:from>
    <xdr:to>
      <xdr:col>4</xdr:col>
      <xdr:colOff>2924390</xdr:colOff>
      <xdr:row>5</xdr:row>
      <xdr:rowOff>956363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6E61C58-3641-4C0F-8495-EE3152C63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2029756</xdr:colOff>
      <xdr:row>5</xdr:row>
      <xdr:rowOff>1399243</xdr:rowOff>
    </xdr:from>
    <xdr:to>
      <xdr:col>2</xdr:col>
      <xdr:colOff>2791757</xdr:colOff>
      <xdr:row>6</xdr:row>
      <xdr:rowOff>913468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8126ECC2-D1F7-44E9-B639-931F823DA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absolute">
    <xdr:from>
      <xdr:col>2</xdr:col>
      <xdr:colOff>3039652</xdr:colOff>
      <xdr:row>5</xdr:row>
      <xdr:rowOff>1423628</xdr:rowOff>
    </xdr:from>
    <xdr:to>
      <xdr:col>3</xdr:col>
      <xdr:colOff>2888441</xdr:colOff>
      <xdr:row>6</xdr:row>
      <xdr:rowOff>941325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6BCCF776-87BE-401A-B229-7BE1C097E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3</xdr:col>
      <xdr:colOff>3097415</xdr:colOff>
      <xdr:row>5</xdr:row>
      <xdr:rowOff>1369234</xdr:rowOff>
    </xdr:from>
    <xdr:to>
      <xdr:col>4</xdr:col>
      <xdr:colOff>2944874</xdr:colOff>
      <xdr:row>6</xdr:row>
      <xdr:rowOff>892984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883BE542-97AF-4E68-AEC3-0DDC81C39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0</xdr:col>
      <xdr:colOff>498821</xdr:colOff>
      <xdr:row>2</xdr:row>
      <xdr:rowOff>425303</xdr:rowOff>
    </xdr:from>
    <xdr:to>
      <xdr:col>0</xdr:col>
      <xdr:colOff>1973762</xdr:colOff>
      <xdr:row>2</xdr:row>
      <xdr:rowOff>714331</xdr:rowOff>
    </xdr:to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E6AF33B5-D0C2-43B8-9C16-3C47C819F29C}"/>
            </a:ext>
          </a:extLst>
        </xdr:cNvPr>
        <xdr:cNvSpPr txBox="1"/>
      </xdr:nvSpPr>
      <xdr:spPr>
        <a:xfrm>
          <a:off x="498821" y="1743495"/>
          <a:ext cx="1474941" cy="28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solidFill>
                <a:schemeClr val="bg1">
                  <a:lumMod val="65000"/>
                </a:schemeClr>
              </a:solidFill>
            </a:rPr>
            <a:t>Costo</a:t>
          </a:r>
          <a:r>
            <a:rPr lang="es-MX" sz="1400" b="1" baseline="0">
              <a:solidFill>
                <a:schemeClr val="bg1">
                  <a:lumMod val="65000"/>
                </a:schemeClr>
              </a:solidFill>
            </a:rPr>
            <a:t> de Servicio</a:t>
          </a:r>
          <a:endParaRPr lang="es-MX" sz="14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 editAs="absolute">
    <xdr:from>
      <xdr:col>0</xdr:col>
      <xdr:colOff>717694</xdr:colOff>
      <xdr:row>3</xdr:row>
      <xdr:rowOff>411293</xdr:rowOff>
    </xdr:from>
    <xdr:to>
      <xdr:col>0</xdr:col>
      <xdr:colOff>1936894</xdr:colOff>
      <xdr:row>3</xdr:row>
      <xdr:rowOff>700321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77A9C5D-2559-4B91-A4B9-DD087F0F24F3}"/>
            </a:ext>
          </a:extLst>
        </xdr:cNvPr>
        <xdr:cNvSpPr txBox="1"/>
      </xdr:nvSpPr>
      <xdr:spPr>
        <a:xfrm>
          <a:off x="717694" y="3299519"/>
          <a:ext cx="1219200" cy="28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solidFill>
                <a:schemeClr val="bg1">
                  <a:lumMod val="65000"/>
                </a:schemeClr>
              </a:solidFill>
            </a:rPr>
            <a:t>Utilidad</a:t>
          </a:r>
          <a:r>
            <a:rPr lang="es-MX" sz="1400" b="1" baseline="0">
              <a:solidFill>
                <a:schemeClr val="bg1">
                  <a:lumMod val="65000"/>
                </a:schemeClr>
              </a:solidFill>
            </a:rPr>
            <a:t> Bruta</a:t>
          </a:r>
          <a:endParaRPr lang="es-MX" sz="14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 editAs="absolute">
    <xdr:from>
      <xdr:col>0</xdr:col>
      <xdr:colOff>418897</xdr:colOff>
      <xdr:row>4</xdr:row>
      <xdr:rowOff>230508</xdr:rowOff>
    </xdr:from>
    <xdr:to>
      <xdr:col>0</xdr:col>
      <xdr:colOff>1945971</xdr:colOff>
      <xdr:row>4</xdr:row>
      <xdr:rowOff>517283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BD66CD76-FFF9-431A-80CF-42B3C3398120}"/>
            </a:ext>
          </a:extLst>
        </xdr:cNvPr>
        <xdr:cNvSpPr txBox="1"/>
      </xdr:nvSpPr>
      <xdr:spPr>
        <a:xfrm>
          <a:off x="418897" y="4695352"/>
          <a:ext cx="1527074" cy="28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MX" sz="1400" b="1">
              <a:solidFill>
                <a:schemeClr val="bg1">
                  <a:lumMod val="65000"/>
                </a:schemeClr>
              </a:solidFill>
            </a:rPr>
            <a:t>Utilidad</a:t>
          </a:r>
          <a:r>
            <a:rPr lang="es-MX" sz="1400" b="1" baseline="0">
              <a:solidFill>
                <a:schemeClr val="bg1">
                  <a:lumMod val="65000"/>
                </a:schemeClr>
              </a:solidFill>
            </a:rPr>
            <a:t> Operativa</a:t>
          </a:r>
          <a:endParaRPr lang="es-MX" sz="14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 editAs="absolute">
    <xdr:from>
      <xdr:col>0</xdr:col>
      <xdr:colOff>319115</xdr:colOff>
      <xdr:row>3</xdr:row>
      <xdr:rowOff>1076308</xdr:rowOff>
    </xdr:from>
    <xdr:to>
      <xdr:col>0</xdr:col>
      <xdr:colOff>1952193</xdr:colOff>
      <xdr:row>3</xdr:row>
      <xdr:rowOff>1363083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8AD7DFD1-9542-4040-8CD3-9B06A868891C}"/>
            </a:ext>
          </a:extLst>
        </xdr:cNvPr>
        <xdr:cNvSpPr txBox="1"/>
      </xdr:nvSpPr>
      <xdr:spPr>
        <a:xfrm>
          <a:off x="319115" y="3967826"/>
          <a:ext cx="1633078" cy="28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MX" sz="1400" b="1">
              <a:solidFill>
                <a:schemeClr val="bg1">
                  <a:lumMod val="65000"/>
                </a:schemeClr>
              </a:solidFill>
            </a:rPr>
            <a:t>Egresos Operativos</a:t>
          </a:r>
        </a:p>
      </xdr:txBody>
    </xdr:sp>
    <xdr:clientData/>
  </xdr:twoCellAnchor>
  <xdr:twoCellAnchor editAs="absolute">
    <xdr:from>
      <xdr:col>0</xdr:col>
      <xdr:colOff>358468</xdr:colOff>
      <xdr:row>2</xdr:row>
      <xdr:rowOff>1341693</xdr:rowOff>
    </xdr:from>
    <xdr:to>
      <xdr:col>0</xdr:col>
      <xdr:colOff>1700161</xdr:colOff>
      <xdr:row>3</xdr:row>
      <xdr:rowOff>0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6715BD13-7AD9-49D7-9618-B9C9D738506A}"/>
            </a:ext>
          </a:extLst>
        </xdr:cNvPr>
        <xdr:cNvSpPr txBox="1"/>
      </xdr:nvSpPr>
      <xdr:spPr>
        <a:xfrm>
          <a:off x="358468" y="2662903"/>
          <a:ext cx="1341693" cy="225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MX" sz="1200" b="1">
              <a:solidFill>
                <a:schemeClr val="bg1">
                  <a:lumMod val="65000"/>
                </a:schemeClr>
              </a:solidFill>
            </a:rPr>
            <a:t>Alianza Comercial</a:t>
          </a:r>
        </a:p>
      </xdr:txBody>
    </xdr:sp>
    <xdr:clientData/>
  </xdr:twoCellAnchor>
  <xdr:twoCellAnchor editAs="absolute">
    <xdr:from>
      <xdr:col>0</xdr:col>
      <xdr:colOff>204107</xdr:colOff>
      <xdr:row>4</xdr:row>
      <xdr:rowOff>986521</xdr:rowOff>
    </xdr:from>
    <xdr:to>
      <xdr:col>0</xdr:col>
      <xdr:colOff>1969203</xdr:colOff>
      <xdr:row>4</xdr:row>
      <xdr:rowOff>1221595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2B8CE915-9E8B-4428-8F75-0D09CBBDC2DA}"/>
            </a:ext>
          </a:extLst>
        </xdr:cNvPr>
        <xdr:cNvSpPr txBox="1"/>
      </xdr:nvSpPr>
      <xdr:spPr>
        <a:xfrm>
          <a:off x="204107" y="5451365"/>
          <a:ext cx="1765096" cy="235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MX" sz="1400" b="1">
              <a:solidFill>
                <a:schemeClr val="bg1">
                  <a:lumMod val="65000"/>
                </a:schemeClr>
              </a:solidFill>
            </a:rPr>
            <a:t>Egresos Corporativos</a:t>
          </a:r>
        </a:p>
      </xdr:txBody>
    </xdr:sp>
    <xdr:clientData/>
  </xdr:twoCellAnchor>
  <xdr:twoCellAnchor editAs="absolute">
    <xdr:from>
      <xdr:col>0</xdr:col>
      <xdr:colOff>367990</xdr:colOff>
      <xdr:row>4</xdr:row>
      <xdr:rowOff>1709400</xdr:rowOff>
    </xdr:from>
    <xdr:to>
      <xdr:col>0</xdr:col>
      <xdr:colOff>1969201</xdr:colOff>
      <xdr:row>4</xdr:row>
      <xdr:rowOff>1971007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2F2A51C-5ACB-4960-9224-7D79C1F1CA2B}"/>
            </a:ext>
          </a:extLst>
        </xdr:cNvPr>
        <xdr:cNvSpPr txBox="1"/>
      </xdr:nvSpPr>
      <xdr:spPr>
        <a:xfrm>
          <a:off x="367990" y="6174244"/>
          <a:ext cx="1601211" cy="261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MX" sz="1400" b="1">
              <a:solidFill>
                <a:schemeClr val="bg1">
                  <a:lumMod val="65000"/>
                </a:schemeClr>
              </a:solidFill>
            </a:rPr>
            <a:t>Gastos</a:t>
          </a:r>
          <a:r>
            <a:rPr lang="es-MX" sz="1400" b="1" baseline="0">
              <a:solidFill>
                <a:schemeClr val="bg1">
                  <a:lumMod val="65000"/>
                </a:schemeClr>
              </a:solidFill>
            </a:rPr>
            <a:t> Financieros</a:t>
          </a:r>
          <a:endParaRPr lang="es-MX" sz="14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 editAs="absolute">
    <xdr:from>
      <xdr:col>0</xdr:col>
      <xdr:colOff>731380</xdr:colOff>
      <xdr:row>5</xdr:row>
      <xdr:rowOff>389721</xdr:rowOff>
    </xdr:from>
    <xdr:to>
      <xdr:col>0</xdr:col>
      <xdr:colOff>1897843</xdr:colOff>
      <xdr:row>5</xdr:row>
      <xdr:rowOff>676496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E38D927F-E05F-48A2-801E-A7F60B4ABC40}"/>
            </a:ext>
          </a:extLst>
        </xdr:cNvPr>
        <xdr:cNvSpPr txBox="1"/>
      </xdr:nvSpPr>
      <xdr:spPr>
        <a:xfrm>
          <a:off x="731380" y="6972176"/>
          <a:ext cx="1166463" cy="28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MX" sz="1400" b="1">
              <a:solidFill>
                <a:schemeClr val="bg1">
                  <a:lumMod val="65000"/>
                </a:schemeClr>
              </a:solidFill>
            </a:rPr>
            <a:t>Utilidad</a:t>
          </a:r>
          <a:r>
            <a:rPr lang="es-MX" sz="1400" b="1" baseline="0">
              <a:solidFill>
                <a:schemeClr val="bg1">
                  <a:lumMod val="65000"/>
                </a:schemeClr>
              </a:solidFill>
            </a:rPr>
            <a:t> Neta</a:t>
          </a:r>
          <a:endParaRPr lang="es-MX" sz="14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 editAs="absolute">
    <xdr:from>
      <xdr:col>4</xdr:col>
      <xdr:colOff>601156</xdr:colOff>
      <xdr:row>0</xdr:row>
      <xdr:rowOff>104788</xdr:rowOff>
    </xdr:from>
    <xdr:to>
      <xdr:col>4</xdr:col>
      <xdr:colOff>2967367</xdr:colOff>
      <xdr:row>0</xdr:row>
      <xdr:rowOff>426609</xdr:rowOff>
    </xdr:to>
    <xdr:sp macro="" textlink="DINAMICAS!$AD$1">
      <xdr:nvSpPr>
        <xdr:cNvPr id="55" name="CuadroTexto 54">
          <a:extLst>
            <a:ext uri="{FF2B5EF4-FFF2-40B4-BE49-F238E27FC236}">
              <a16:creationId xmlns:a16="http://schemas.microsoft.com/office/drawing/2014/main" id="{7714240C-02CA-435D-AD17-9A345E6656D6}"/>
            </a:ext>
          </a:extLst>
        </xdr:cNvPr>
        <xdr:cNvSpPr txBox="1"/>
      </xdr:nvSpPr>
      <xdr:spPr>
        <a:xfrm>
          <a:off x="12205269" y="104788"/>
          <a:ext cx="2366211" cy="321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68747F85-8372-4D94-86EC-F7189D56BFDA}" type="TxLink">
            <a:rPr lang="en-US" sz="1200" b="1" i="0" u="none" strike="noStrike">
              <a:solidFill>
                <a:schemeClr val="accent1">
                  <a:lumMod val="75000"/>
                </a:schemeClr>
              </a:solidFill>
              <a:latin typeface="Aptos Narrow"/>
            </a:rPr>
            <a:pPr algn="r"/>
            <a:t>martes, 6 de enero de 2026</a:t>
          </a:fld>
          <a:endParaRPr lang="es-MX" sz="12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absolute">
    <xdr:from>
      <xdr:col>4</xdr:col>
      <xdr:colOff>174238</xdr:colOff>
      <xdr:row>0</xdr:row>
      <xdr:rowOff>667193</xdr:rowOff>
    </xdr:from>
    <xdr:to>
      <xdr:col>4</xdr:col>
      <xdr:colOff>3016304</xdr:colOff>
      <xdr:row>1</xdr:row>
      <xdr:rowOff>69695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826D99AC-0E15-4FCF-AEE2-C20E4BDD9FDF}"/>
            </a:ext>
          </a:extLst>
        </xdr:cNvPr>
        <xdr:cNvSpPr txBox="1">
          <a:spLocks noChangeAspect="1"/>
        </xdr:cNvSpPr>
      </xdr:nvSpPr>
      <xdr:spPr>
        <a:xfrm>
          <a:off x="11790092" y="667193"/>
          <a:ext cx="2842066" cy="215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chemeClr val="bg2">
                  <a:lumMod val="50000"/>
                </a:schemeClr>
              </a:solidFill>
            </a:rPr>
            <a:t>Nota, las cifras del tablero son expreadas</a:t>
          </a:r>
          <a:r>
            <a:rPr lang="es-MX" sz="800" b="1" baseline="0">
              <a:solidFill>
                <a:schemeClr val="bg2">
                  <a:lumMod val="50000"/>
                </a:schemeClr>
              </a:solidFill>
            </a:rPr>
            <a:t> en en miles de pesos</a:t>
          </a:r>
          <a:endParaRPr lang="es-MX" sz="800" b="1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 editAs="absolute">
    <xdr:from>
      <xdr:col>1</xdr:col>
      <xdr:colOff>133565</xdr:colOff>
      <xdr:row>0</xdr:row>
      <xdr:rowOff>130343</xdr:rowOff>
    </xdr:from>
    <xdr:to>
      <xdr:col>3</xdr:col>
      <xdr:colOff>1876641</xdr:colOff>
      <xdr:row>0</xdr:row>
      <xdr:rowOff>806618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6" name="Mes 1">
              <a:extLst>
                <a:ext uri="{FF2B5EF4-FFF2-40B4-BE49-F238E27FC236}">
                  <a16:creationId xmlns:a16="http://schemas.microsoft.com/office/drawing/2014/main" id="{D544A95A-5BA2-4DDF-A91E-0E95D77BC9B3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25339" y="130343"/>
              <a:ext cx="6966463" cy="676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3</xdr:col>
      <xdr:colOff>2011504</xdr:colOff>
      <xdr:row>0</xdr:row>
      <xdr:rowOff>121611</xdr:rowOff>
    </xdr:from>
    <xdr:to>
      <xdr:col>3</xdr:col>
      <xdr:colOff>3888932</xdr:colOff>
      <xdr:row>0</xdr:row>
      <xdr:rowOff>802398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7" name="Año 1">
              <a:extLst>
                <a:ext uri="{FF2B5EF4-FFF2-40B4-BE49-F238E27FC236}">
                  <a16:creationId xmlns:a16="http://schemas.microsoft.com/office/drawing/2014/main" id="{1A236308-DC85-4964-B414-C0F75339776B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26665" y="121611"/>
              <a:ext cx="1877428" cy="6807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81311</xdr:colOff>
      <xdr:row>2</xdr:row>
      <xdr:rowOff>801494</xdr:rowOff>
    </xdr:from>
    <xdr:to>
      <xdr:col>0</xdr:col>
      <xdr:colOff>627256</xdr:colOff>
      <xdr:row>2</xdr:row>
      <xdr:rowOff>1045427</xdr:rowOff>
    </xdr:to>
    <xdr:sp macro="" textlink="DINAMICAS!$G$2">
      <xdr:nvSpPr>
        <xdr:cNvPr id="68" name="Rectángulo: esquinas redondeadas 67">
          <a:extLst>
            <a:ext uri="{FF2B5EF4-FFF2-40B4-BE49-F238E27FC236}">
              <a16:creationId xmlns:a16="http://schemas.microsoft.com/office/drawing/2014/main" id="{3A104B19-8263-4C2F-BBBA-665402178469}"/>
            </a:ext>
          </a:extLst>
        </xdr:cNvPr>
        <xdr:cNvSpPr/>
      </xdr:nvSpPr>
      <xdr:spPr>
        <a:xfrm>
          <a:off x="81311" y="2119686"/>
          <a:ext cx="545945" cy="243933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5696DBE8-D7D9-4A2E-A37C-DCD94A056A9E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42%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82596</xdr:colOff>
      <xdr:row>3</xdr:row>
      <xdr:rowOff>773256</xdr:rowOff>
    </xdr:from>
    <xdr:to>
      <xdr:col>0</xdr:col>
      <xdr:colOff>606772</xdr:colOff>
      <xdr:row>3</xdr:row>
      <xdr:rowOff>1007956</xdr:rowOff>
    </xdr:to>
    <xdr:sp macro="" textlink="DINAMICAS!$K$2">
      <xdr:nvSpPr>
        <xdr:cNvPr id="70" name="Rectángulo: esquinas redondeadas 69">
          <a:extLst>
            <a:ext uri="{FF2B5EF4-FFF2-40B4-BE49-F238E27FC236}">
              <a16:creationId xmlns:a16="http://schemas.microsoft.com/office/drawing/2014/main" id="{682DEB69-379D-40CD-8127-F3BA0F19CA83}"/>
            </a:ext>
          </a:extLst>
        </xdr:cNvPr>
        <xdr:cNvSpPr/>
      </xdr:nvSpPr>
      <xdr:spPr>
        <a:xfrm>
          <a:off x="82596" y="3661482"/>
          <a:ext cx="524176" cy="234700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7948A1C2-514D-4AC5-99CD-1F5B470CFDE6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58%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287531</xdr:colOff>
      <xdr:row>2</xdr:row>
      <xdr:rowOff>1503473</xdr:rowOff>
    </xdr:from>
    <xdr:to>
      <xdr:col>0</xdr:col>
      <xdr:colOff>887789</xdr:colOff>
      <xdr:row>3</xdr:row>
      <xdr:rowOff>220395</xdr:rowOff>
    </xdr:to>
    <xdr:sp macro="" textlink="DINAMICAS!$O$2">
      <xdr:nvSpPr>
        <xdr:cNvPr id="71" name="Rectángulo: esquinas redondeadas 70">
          <a:extLst>
            <a:ext uri="{FF2B5EF4-FFF2-40B4-BE49-F238E27FC236}">
              <a16:creationId xmlns:a16="http://schemas.microsoft.com/office/drawing/2014/main" id="{14A03A64-5283-4EA0-94E0-51B6A47203A4}"/>
            </a:ext>
          </a:extLst>
        </xdr:cNvPr>
        <xdr:cNvSpPr/>
      </xdr:nvSpPr>
      <xdr:spPr>
        <a:xfrm>
          <a:off x="287531" y="2824683"/>
          <a:ext cx="600258" cy="283938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4720BBFF-4D1A-4C35-8DBC-64F3F1ED4E15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16%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74855</xdr:colOff>
      <xdr:row>3</xdr:row>
      <xdr:rowOff>1417314</xdr:rowOff>
    </xdr:from>
    <xdr:to>
      <xdr:col>0</xdr:col>
      <xdr:colOff>580793</xdr:colOff>
      <xdr:row>4</xdr:row>
      <xdr:rowOff>108486</xdr:rowOff>
    </xdr:to>
    <xdr:sp macro="" textlink="DINAMICAS!$S$2">
      <xdr:nvSpPr>
        <xdr:cNvPr id="72" name="Rectángulo: esquinas redondeadas 71">
          <a:extLst>
            <a:ext uri="{FF2B5EF4-FFF2-40B4-BE49-F238E27FC236}">
              <a16:creationId xmlns:a16="http://schemas.microsoft.com/office/drawing/2014/main" id="{D707808C-EBCC-4461-B81E-B8E1CEA95FD1}"/>
            </a:ext>
          </a:extLst>
        </xdr:cNvPr>
        <xdr:cNvSpPr/>
      </xdr:nvSpPr>
      <xdr:spPr>
        <a:xfrm>
          <a:off x="74855" y="4308832"/>
          <a:ext cx="505938" cy="264498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6E98A94-EC5E-4E04-A7D1-ED377C0489FE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8%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64632</xdr:colOff>
      <xdr:row>4</xdr:row>
      <xdr:rowOff>636502</xdr:rowOff>
    </xdr:from>
    <xdr:to>
      <xdr:col>0</xdr:col>
      <xdr:colOff>673719</xdr:colOff>
      <xdr:row>4</xdr:row>
      <xdr:rowOff>894421</xdr:rowOff>
    </xdr:to>
    <xdr:sp macro="" textlink="DINAMICAS!$W$2">
      <xdr:nvSpPr>
        <xdr:cNvPr id="73" name="Rectángulo: esquinas redondeadas 72">
          <a:extLst>
            <a:ext uri="{FF2B5EF4-FFF2-40B4-BE49-F238E27FC236}">
              <a16:creationId xmlns:a16="http://schemas.microsoft.com/office/drawing/2014/main" id="{7B2E1465-FA6C-4B70-8AD6-43914DBC26AF}"/>
            </a:ext>
          </a:extLst>
        </xdr:cNvPr>
        <xdr:cNvSpPr/>
      </xdr:nvSpPr>
      <xdr:spPr>
        <a:xfrm>
          <a:off x="64632" y="5096990"/>
          <a:ext cx="609087" cy="257919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54DCB31-9254-4741-A6B2-C9DE712F56EB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50%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94652</xdr:colOff>
      <xdr:row>4</xdr:row>
      <xdr:rowOff>1320119</xdr:rowOff>
    </xdr:from>
    <xdr:to>
      <xdr:col>0</xdr:col>
      <xdr:colOff>621034</xdr:colOff>
      <xdr:row>4</xdr:row>
      <xdr:rowOff>1576644</xdr:rowOff>
    </xdr:to>
    <xdr:sp macro="" textlink="DINAMICAS!$AA$2">
      <xdr:nvSpPr>
        <xdr:cNvPr id="74" name="Rectángulo: esquinas redondeadas 73">
          <a:extLst>
            <a:ext uri="{FF2B5EF4-FFF2-40B4-BE49-F238E27FC236}">
              <a16:creationId xmlns:a16="http://schemas.microsoft.com/office/drawing/2014/main" id="{1A4E9F34-533F-44F5-9429-85FAC825BED5}"/>
            </a:ext>
          </a:extLst>
        </xdr:cNvPr>
        <xdr:cNvSpPr/>
      </xdr:nvSpPr>
      <xdr:spPr>
        <a:xfrm>
          <a:off x="94652" y="5784963"/>
          <a:ext cx="526382" cy="256525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2DE7662-A20A-4C2C-9E34-8776350B7EA6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32%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98430</xdr:colOff>
      <xdr:row>4</xdr:row>
      <xdr:rowOff>2063991</xdr:rowOff>
    </xdr:from>
    <xdr:to>
      <xdr:col>0</xdr:col>
      <xdr:colOff>551448</xdr:colOff>
      <xdr:row>5</xdr:row>
      <xdr:rowOff>205455</xdr:rowOff>
    </xdr:to>
    <xdr:sp macro="" textlink="DINAMICAS!$AE$2">
      <xdr:nvSpPr>
        <xdr:cNvPr id="75" name="Rectángulo: esquinas redondeadas 74">
          <a:extLst>
            <a:ext uri="{FF2B5EF4-FFF2-40B4-BE49-F238E27FC236}">
              <a16:creationId xmlns:a16="http://schemas.microsoft.com/office/drawing/2014/main" id="{D5B30AC3-CD0D-4FD1-972E-324AC67A553C}"/>
            </a:ext>
          </a:extLst>
        </xdr:cNvPr>
        <xdr:cNvSpPr/>
      </xdr:nvSpPr>
      <xdr:spPr>
        <a:xfrm>
          <a:off x="98430" y="6528835"/>
          <a:ext cx="453018" cy="259075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D1E2AD23-65E2-4EB5-B6E1-D95C2A602512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4%</a:t>
          </a:fld>
          <a:endParaRPr lang="en-US" sz="14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109781</xdr:colOff>
      <xdr:row>5</xdr:row>
      <xdr:rowOff>714833</xdr:rowOff>
    </xdr:from>
    <xdr:to>
      <xdr:col>0</xdr:col>
      <xdr:colOff>629331</xdr:colOff>
      <xdr:row>5</xdr:row>
      <xdr:rowOff>969506</xdr:rowOff>
    </xdr:to>
    <xdr:sp macro="" textlink="DINAMICAS!$AI$2">
      <xdr:nvSpPr>
        <xdr:cNvPr id="76" name="Rectángulo: esquinas redondeadas 75">
          <a:extLst>
            <a:ext uri="{FF2B5EF4-FFF2-40B4-BE49-F238E27FC236}">
              <a16:creationId xmlns:a16="http://schemas.microsoft.com/office/drawing/2014/main" id="{FE7ADE21-5DA4-4F97-95C9-7C360191D489}"/>
            </a:ext>
          </a:extLst>
        </xdr:cNvPr>
        <xdr:cNvSpPr/>
      </xdr:nvSpPr>
      <xdr:spPr>
        <a:xfrm>
          <a:off x="109781" y="7297288"/>
          <a:ext cx="519550" cy="254673"/>
        </a:xfrm>
        <a:prstGeom prst="roundRect">
          <a:avLst>
            <a:gd name="adj" fmla="val 102"/>
          </a:avLst>
        </a:prstGeom>
        <a:noFill/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45469AD-E7AE-420C-A9A6-8F81D789ABFC}" type="TxLink">
            <a:rPr lang="en-US" sz="1400" b="1" i="0" u="none" strike="noStrike">
              <a:solidFill>
                <a:schemeClr val="tx2">
                  <a:lumMod val="75000"/>
                  <a:lumOff val="25000"/>
                </a:schemeClr>
              </a:solidFill>
              <a:latin typeface="Aptos Narrow"/>
              <a:ea typeface="+mn-ea"/>
              <a:cs typeface="+mn-cs"/>
            </a:rPr>
            <a:pPr marL="0" indent="0" algn="ctr"/>
            <a:t>13%</a:t>
          </a:fld>
          <a:endParaRPr lang="en-US" sz="1800" b="1" i="0" u="none" strike="noStrike">
            <a:solidFill>
              <a:schemeClr val="tx2">
                <a:lumMod val="75000"/>
                <a:lumOff val="25000"/>
              </a:schemeClr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932016</xdr:colOff>
      <xdr:row>2</xdr:row>
      <xdr:rowOff>1095887</xdr:rowOff>
    </xdr:from>
    <xdr:to>
      <xdr:col>0</xdr:col>
      <xdr:colOff>1013952</xdr:colOff>
      <xdr:row>2</xdr:row>
      <xdr:rowOff>1321209</xdr:rowOff>
    </xdr:to>
    <xdr:sp macro="" textlink="">
      <xdr:nvSpPr>
        <xdr:cNvPr id="58" name="Flecha: hacia abajo 57">
          <a:extLst>
            <a:ext uri="{FF2B5EF4-FFF2-40B4-BE49-F238E27FC236}">
              <a16:creationId xmlns:a16="http://schemas.microsoft.com/office/drawing/2014/main" id="{26F70710-80E6-3FE9-DD7E-43BE9EC89AE7}"/>
            </a:ext>
          </a:extLst>
        </xdr:cNvPr>
        <xdr:cNvSpPr/>
      </xdr:nvSpPr>
      <xdr:spPr>
        <a:xfrm>
          <a:off x="932016" y="2417097"/>
          <a:ext cx="81936" cy="225322"/>
        </a:xfrm>
        <a:prstGeom prst="downArrow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345280</xdr:colOff>
      <xdr:row>4</xdr:row>
      <xdr:rowOff>583406</xdr:rowOff>
    </xdr:from>
    <xdr:to>
      <xdr:col>2</xdr:col>
      <xdr:colOff>2666999</xdr:colOff>
      <xdr:row>4</xdr:row>
      <xdr:rowOff>857249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7CB88096-4815-46BA-8B57-21DCA48E42F4}"/>
            </a:ext>
          </a:extLst>
        </xdr:cNvPr>
        <xdr:cNvSpPr txBox="1"/>
      </xdr:nvSpPr>
      <xdr:spPr>
        <a:xfrm>
          <a:off x="2536030" y="5048250"/>
          <a:ext cx="3345657" cy="27384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*** Informativo, este</a:t>
          </a:r>
          <a:r>
            <a:rPr lang="en-US" sz="900" b="0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importe</a:t>
          </a:r>
          <a:r>
            <a:rPr lang="en-US" sz="900" b="0" i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ya</a:t>
          </a:r>
          <a:r>
            <a:rPr lang="en-US" sz="900" b="0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está</a:t>
          </a:r>
          <a:r>
            <a:rPr lang="en-US" sz="900" b="0" i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incluido en el Costo de Servicio</a:t>
          </a:r>
          <a:endParaRPr lang="es-MX" sz="900">
            <a:solidFill>
              <a:schemeClr val="accent6">
                <a:lumMod val="75000"/>
              </a:schemeClr>
            </a:solidFill>
            <a:effectLst/>
          </a:endParaRPr>
        </a:p>
        <a:p>
          <a:endParaRPr lang="es-MX" sz="9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Ramirez" refreshedDate="45558.537463310182" createdVersion="8" refreshedVersion="8" minRefreshableVersion="3" recordCount="192" xr:uid="{E165B8EE-3DD8-4D2E-8FD3-70E7597486D5}">
  <cacheSource type="worksheet">
    <worksheetSource name="IMC_CORP"/>
  </cacheSource>
  <cacheFields count="5">
    <cacheField name="Empresa" numFmtId="0">
      <sharedItems/>
    </cacheField>
    <cacheField name="Mes" numFmtId="0">
      <sharedItems count="10">
        <s v="ENE"/>
        <s v="FEB"/>
        <s v="MAR"/>
        <s v="ABR"/>
        <s v="MAY"/>
        <s v="JUN"/>
        <s v="JUL"/>
        <s v="AGO"/>
        <s v="DIC"/>
        <s v="Diciembre" u="1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Importe KPI's" numFmtId="0">
      <sharedItems containsSemiMixedTypes="0" containsString="0" containsNumber="1" minValue="-2881.9913444542708" maxValue="33572.402976453741"/>
    </cacheField>
    <cacheField name="Nombre KPI's" numFmtId="0">
      <sharedItems count="13">
        <s v="SOLVENCIA"/>
        <s v="PRUEBA ACIDA"/>
        <s v="CUENTAS POR COBRAR"/>
        <s v="VENTAS"/>
        <s v="COSTO DE SERVICIO"/>
        <s v="UTILIDAD BRUTA"/>
        <s v="EGRESOS OPERATIVOS"/>
        <s v="UTILIDAD OPERATIVA"/>
        <s v="EGRESOS CORPORATIVOS"/>
        <s v="GASTOS FINANCIEROS"/>
        <s v="UTILIDAD NETA"/>
        <s v="ALIANZA COMERCIAL"/>
        <s v="PAGO ALIANZAS" u="1"/>
      </sharedItems>
    </cacheField>
  </cacheFields>
  <extLst>
    <ext xmlns:x14="http://schemas.microsoft.com/office/spreadsheetml/2009/9/main" uri="{725AE2AE-9491-48be-B2B4-4EB974FC3084}">
      <x14:pivotCacheDefinition pivotCacheId="12555376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s v="IMC Gobierno Corporativo"/>
    <x v="0"/>
    <x v="0"/>
    <n v="1.0633652946980208"/>
    <x v="0"/>
  </r>
  <r>
    <s v="IMC Gobierno Corporativo"/>
    <x v="0"/>
    <x v="0"/>
    <n v="0.46329033452072449"/>
    <x v="1"/>
  </r>
  <r>
    <s v="IMC Gobierno Corporativo"/>
    <x v="0"/>
    <x v="0"/>
    <n v="29944.499080647918"/>
    <x v="2"/>
  </r>
  <r>
    <s v="IMC Gobierno Corporativo"/>
    <x v="0"/>
    <x v="0"/>
    <n v="9357.2412446329818"/>
    <x v="3"/>
  </r>
  <r>
    <s v="IMC Gobierno Corporativo"/>
    <x v="0"/>
    <x v="0"/>
    <n v="4278.19074"/>
    <x v="4"/>
  </r>
  <r>
    <s v="IMC Gobierno Corporativo"/>
    <x v="0"/>
    <x v="0"/>
    <n v="5079.0505046329818"/>
    <x v="5"/>
  </r>
  <r>
    <s v="IMC Gobierno Corporativo"/>
    <x v="0"/>
    <x v="0"/>
    <n v="1158.712"/>
    <x v="6"/>
  </r>
  <r>
    <s v="IMC Gobierno Corporativo"/>
    <x v="0"/>
    <x v="0"/>
    <n v="3920.3385046329818"/>
    <x v="7"/>
  </r>
  <r>
    <s v="IMC Gobierno Corporativo"/>
    <x v="0"/>
    <x v="0"/>
    <n v="2297.1446099999998"/>
    <x v="8"/>
  </r>
  <r>
    <s v="IMC Gobierno Corporativo"/>
    <x v="0"/>
    <x v="0"/>
    <n v="364.79218499999996"/>
    <x v="9"/>
  </r>
  <r>
    <s v="IMC Gobierno Corporativo"/>
    <x v="0"/>
    <x v="0"/>
    <n v="1258.4017096329819"/>
    <x v="10"/>
  </r>
  <r>
    <s v="IMC Gobierno Corporativo"/>
    <x v="1"/>
    <x v="0"/>
    <n v="1.2265346985679904"/>
    <x v="0"/>
  </r>
  <r>
    <s v="IMC Gobierno Corporativo"/>
    <x v="1"/>
    <x v="0"/>
    <n v="0.27961056926450478"/>
    <x v="1"/>
  </r>
  <r>
    <s v="IMC Gobierno Corporativo"/>
    <x v="1"/>
    <x v="0"/>
    <n v="28533.727970647917"/>
    <x v="2"/>
  </r>
  <r>
    <s v="IMC Gobierno Corporativo"/>
    <x v="1"/>
    <x v="0"/>
    <n v="11780.201656613168"/>
    <x v="3"/>
  </r>
  <r>
    <s v="IMC Gobierno Corporativo"/>
    <x v="1"/>
    <x v="0"/>
    <n v="5255.9544486294053"/>
    <x v="4"/>
  </r>
  <r>
    <s v="IMC Gobierno Corporativo"/>
    <x v="1"/>
    <x v="0"/>
    <n v="6524.2472079837626"/>
    <x v="5"/>
  </r>
  <r>
    <s v="IMC Gobierno Corporativo"/>
    <x v="1"/>
    <x v="0"/>
    <n v="905.21771000000001"/>
    <x v="6"/>
  </r>
  <r>
    <s v="IMC Gobierno Corporativo"/>
    <x v="1"/>
    <x v="0"/>
    <n v="5619.0294979837627"/>
    <x v="7"/>
  </r>
  <r>
    <s v="IMC Gobierno Corporativo"/>
    <x v="1"/>
    <x v="0"/>
    <n v="3894.5797432189947"/>
    <x v="8"/>
  </r>
  <r>
    <s v="IMC Gobierno Corporativo"/>
    <x v="1"/>
    <x v="0"/>
    <n v="393.6936225"/>
    <x v="9"/>
  </r>
  <r>
    <s v="IMC Gobierno Corporativo"/>
    <x v="1"/>
    <x v="0"/>
    <n v="1330.756132264768"/>
    <x v="10"/>
  </r>
  <r>
    <s v="IMC Gobierno Corporativo"/>
    <x v="2"/>
    <x v="0"/>
    <n v="1.0909847867245017"/>
    <x v="0"/>
  </r>
  <r>
    <s v="IMC Gobierno Corporativo"/>
    <x v="2"/>
    <x v="0"/>
    <n v="0.27905738623571641"/>
    <x v="1"/>
  </r>
  <r>
    <s v="IMC Gobierno Corporativo"/>
    <x v="2"/>
    <x v="0"/>
    <n v="26942.915560647918"/>
    <x v="2"/>
  </r>
  <r>
    <s v="IMC Gobierno Corporativo"/>
    <x v="2"/>
    <x v="0"/>
    <n v="11606.155140000001"/>
    <x v="3"/>
  </r>
  <r>
    <s v="IMC Gobierno Corporativo"/>
    <x v="2"/>
    <x v="0"/>
    <n v="4664.5372204827472"/>
    <x v="4"/>
  </r>
  <r>
    <s v="IMC Gobierno Corporativo"/>
    <x v="2"/>
    <x v="0"/>
    <n v="6941.6179195172535"/>
    <x v="5"/>
  </r>
  <r>
    <s v="IMC Gobierno Corporativo"/>
    <x v="2"/>
    <x v="0"/>
    <n v="895.14095666666697"/>
    <x v="6"/>
  </r>
  <r>
    <s v="IMC Gobierno Corporativo"/>
    <x v="2"/>
    <x v="0"/>
    <n v="6046.4769628505865"/>
    <x v="7"/>
  </r>
  <r>
    <s v="IMC Gobierno Corporativo"/>
    <x v="2"/>
    <x v="0"/>
    <n v="4703.9747490014624"/>
    <x v="8"/>
  </r>
  <r>
    <s v="IMC Gobierno Corporativo"/>
    <x v="2"/>
    <x v="0"/>
    <n v="423.86745999999999"/>
    <x v="9"/>
  </r>
  <r>
    <s v="IMC Gobierno Corporativo"/>
    <x v="2"/>
    <x v="0"/>
    <n v="918.63475384912408"/>
    <x v="10"/>
  </r>
  <r>
    <s v="IMC Gobierno Corporativo"/>
    <x v="3"/>
    <x v="0"/>
    <n v="1.16234183532679"/>
    <x v="0"/>
  </r>
  <r>
    <s v="IMC Gobierno Corporativo"/>
    <x v="3"/>
    <x v="0"/>
    <n v="0.60434934110509098"/>
    <x v="1"/>
  </r>
  <r>
    <s v="IMC Gobierno Corporativo"/>
    <x v="3"/>
    <x v="0"/>
    <n v="20896.808758743155"/>
    <x v="2"/>
  </r>
  <r>
    <s v="IMC Gobierno Corporativo"/>
    <x v="3"/>
    <x v="0"/>
    <n v="13226.492409638722"/>
    <x v="3"/>
  </r>
  <r>
    <s v="IMC Gobierno Corporativo"/>
    <x v="3"/>
    <x v="0"/>
    <n v="6158.5974462239192"/>
    <x v="4"/>
  </r>
  <r>
    <s v="IMC Gobierno Corporativo"/>
    <x v="3"/>
    <x v="0"/>
    <n v="7067.894963414803"/>
    <x v="5"/>
  </r>
  <r>
    <s v="IMC Gobierno Corporativo"/>
    <x v="3"/>
    <x v="0"/>
    <n v="1015.08388"/>
    <x v="6"/>
  </r>
  <r>
    <s v="IMC Gobierno Corporativo"/>
    <x v="3"/>
    <x v="0"/>
    <n v="6052.8110834148029"/>
    <x v="7"/>
  </r>
  <r>
    <s v="IMC Gobierno Corporativo"/>
    <x v="3"/>
    <x v="0"/>
    <n v="4283.9076599999999"/>
    <x v="8"/>
  </r>
  <r>
    <s v="IMC Gobierno Corporativo"/>
    <x v="3"/>
    <x v="0"/>
    <n v="606.49583999999993"/>
    <x v="9"/>
  </r>
  <r>
    <s v="IMC Gobierno Corporativo"/>
    <x v="3"/>
    <x v="0"/>
    <n v="1162.407583414803"/>
    <x v="10"/>
  </r>
  <r>
    <s v="IMC Gobierno Corporativo"/>
    <x v="4"/>
    <x v="0"/>
    <n v="0.9599438984591091"/>
    <x v="0"/>
  </r>
  <r>
    <s v="IMC Gobierno Corporativo"/>
    <x v="4"/>
    <x v="0"/>
    <n v="0.76837491329207952"/>
    <x v="1"/>
  </r>
  <r>
    <s v="IMC Gobierno Corporativo"/>
    <x v="4"/>
    <x v="0"/>
    <n v="19508.757718743153"/>
    <x v="2"/>
  </r>
  <r>
    <s v="IMC Gobierno Corporativo"/>
    <x v="4"/>
    <x v="0"/>
    <n v="13582.090056219335"/>
    <x v="3"/>
  </r>
  <r>
    <s v="IMC Gobierno Corporativo"/>
    <x v="4"/>
    <x v="0"/>
    <n v="5347.7139378015891"/>
    <x v="4"/>
  </r>
  <r>
    <s v="IMC Gobierno Corporativo"/>
    <x v="4"/>
    <x v="0"/>
    <n v="8234.3761184177456"/>
    <x v="5"/>
  </r>
  <r>
    <s v="IMC Gobierno Corporativo"/>
    <x v="4"/>
    <x v="0"/>
    <n v="897.06807000000003"/>
    <x v="6"/>
  </r>
  <r>
    <s v="IMC Gobierno Corporativo"/>
    <x v="4"/>
    <x v="0"/>
    <n v="7337.3080484177453"/>
    <x v="7"/>
  </r>
  <r>
    <s v="IMC Gobierno Corporativo"/>
    <x v="4"/>
    <x v="0"/>
    <n v="4670.5948760108695"/>
    <x v="8"/>
  </r>
  <r>
    <s v="IMC Gobierno Corporativo"/>
    <x v="4"/>
    <x v="0"/>
    <n v="646.46118271174885"/>
    <x v="9"/>
  </r>
  <r>
    <s v="IMC Gobierno Corporativo"/>
    <x v="4"/>
    <x v="0"/>
    <n v="2020.2519896951271"/>
    <x v="10"/>
  </r>
  <r>
    <s v="IMC Gobierno Corporativo"/>
    <x v="5"/>
    <x v="0"/>
    <n v="0.90437471778085587"/>
    <x v="0"/>
  </r>
  <r>
    <s v="IMC Gobierno Corporativo"/>
    <x v="5"/>
    <x v="0"/>
    <n v="0.68398358587122554"/>
    <x v="1"/>
  </r>
  <r>
    <s v="IMC Gobierno Corporativo"/>
    <x v="5"/>
    <x v="0"/>
    <n v="18162.872903551503"/>
    <x v="2"/>
  </r>
  <r>
    <s v="IMC Gobierno Corporativo"/>
    <x v="5"/>
    <x v="0"/>
    <n v="16693.472494232799"/>
    <x v="3"/>
  </r>
  <r>
    <s v="IMC Gobierno Corporativo"/>
    <x v="5"/>
    <x v="0"/>
    <n v="6411.7491986368696"/>
    <x v="4"/>
  </r>
  <r>
    <s v="IMC Gobierno Corporativo"/>
    <x v="5"/>
    <x v="0"/>
    <n v="10281.72329559593"/>
    <x v="5"/>
  </r>
  <r>
    <s v="IMC Gobierno Corporativo"/>
    <x v="5"/>
    <x v="0"/>
    <n v="1143.8085333333331"/>
    <x v="6"/>
  </r>
  <r>
    <s v="IMC Gobierno Corporativo"/>
    <x v="5"/>
    <x v="0"/>
    <n v="9137.9147622625969"/>
    <x v="7"/>
  </r>
  <r>
    <s v="IMC Gobierno Corporativo"/>
    <x v="5"/>
    <x v="0"/>
    <n v="4240.1983535320405"/>
    <x v="8"/>
  </r>
  <r>
    <s v="IMC Gobierno Corporativo"/>
    <x v="5"/>
    <x v="0"/>
    <n v="773.52061000000015"/>
    <x v="9"/>
  </r>
  <r>
    <s v="IMC Gobierno Corporativo"/>
    <x v="5"/>
    <x v="0"/>
    <n v="4124.1957987305559"/>
    <x v="10"/>
  </r>
  <r>
    <s v="IMC Gobierno Corporativo"/>
    <x v="6"/>
    <x v="0"/>
    <n v="0.80437981751233179"/>
    <x v="0"/>
  </r>
  <r>
    <s v="IMC Gobierno Corporativo"/>
    <x v="6"/>
    <x v="0"/>
    <n v="0.49689443933978594"/>
    <x v="1"/>
  </r>
  <r>
    <s v="IMC Gobierno Corporativo"/>
    <x v="6"/>
    <x v="0"/>
    <n v="16670.013983545476"/>
    <x v="2"/>
  </r>
  <r>
    <s v="IMC Gobierno Corporativo"/>
    <x v="6"/>
    <x v="0"/>
    <n v="14485.391485636703"/>
    <x v="3"/>
  </r>
  <r>
    <s v="IMC Gobierno Corporativo"/>
    <x v="6"/>
    <x v="0"/>
    <n v="6250.8524845697939"/>
    <x v="4"/>
  </r>
  <r>
    <s v="IMC Gobierno Corporativo"/>
    <x v="6"/>
    <x v="0"/>
    <n v="8234.5387910669087"/>
    <x v="5"/>
  </r>
  <r>
    <s v="IMC Gobierno Corporativo"/>
    <x v="6"/>
    <x v="0"/>
    <n v="1114.82698"/>
    <x v="6"/>
  </r>
  <r>
    <s v="IMC Gobierno Corporativo"/>
    <x v="6"/>
    <x v="0"/>
    <n v="7119.7118110669089"/>
    <x v="7"/>
  </r>
  <r>
    <s v="IMC Gobierno Corporativo"/>
    <x v="6"/>
    <x v="0"/>
    <n v="4621.1874103835198"/>
    <x v="8"/>
  </r>
  <r>
    <s v="IMC Gobierno Corporativo"/>
    <x v="6"/>
    <x v="0"/>
    <n v="467.044285"/>
    <x v="9"/>
  </r>
  <r>
    <s v="IMC Gobierno Corporativo"/>
    <x v="6"/>
    <x v="0"/>
    <n v="2031.4801156833892"/>
    <x v="10"/>
  </r>
  <r>
    <s v="IMC Gobierno Corporativo"/>
    <x v="0"/>
    <x v="0"/>
    <n v="1369.87103"/>
    <x v="11"/>
  </r>
  <r>
    <s v="IMC Gobierno Corporativo"/>
    <x v="1"/>
    <x v="0"/>
    <n v="1980.5548556567001"/>
    <x v="11"/>
  </r>
  <r>
    <s v="IMC Gobierno Corporativo"/>
    <x v="2"/>
    <x v="0"/>
    <n v="1659.7079107018099"/>
    <x v="11"/>
  </r>
  <r>
    <s v="IMC Gobierno Corporativo"/>
    <x v="3"/>
    <x v="0"/>
    <n v="2162.78374296218"/>
    <x v="11"/>
  </r>
  <r>
    <s v="IMC Gobierno Corporativo"/>
    <x v="4"/>
    <x v="0"/>
    <n v="2802.8458745398498"/>
    <x v="11"/>
  </r>
  <r>
    <s v="IMC Gobierno Corporativo"/>
    <x v="5"/>
    <x v="0"/>
    <n v="2772.3744900000002"/>
    <x v="11"/>
  </r>
  <r>
    <s v="IMC Gobierno Corporativo"/>
    <x v="6"/>
    <x v="0"/>
    <n v="2282.0835375303204"/>
    <x v="11"/>
  </r>
  <r>
    <s v="IMC Gobierno Corporativo"/>
    <x v="7"/>
    <x v="0"/>
    <n v="0.52169270003187762"/>
    <x v="0"/>
  </r>
  <r>
    <s v="IMC Gobierno Corporativo"/>
    <x v="7"/>
    <x v="0"/>
    <n v="0.26667197959834238"/>
    <x v="1"/>
  </r>
  <r>
    <s v="IMC Gobierno Corporativo"/>
    <x v="7"/>
    <x v="0"/>
    <n v="15688.147103545498"/>
    <x v="2"/>
  </r>
  <r>
    <s v="IMC Gobierno Corporativo"/>
    <x v="7"/>
    <x v="0"/>
    <n v="13401.564698400001"/>
    <x v="3"/>
  </r>
  <r>
    <s v="IMC Gobierno Corporativo"/>
    <x v="7"/>
    <x v="0"/>
    <n v="5331.5348742984133"/>
    <x v="4"/>
  </r>
  <r>
    <s v="IMC Gobierno Corporativo"/>
    <x v="7"/>
    <x v="0"/>
    <n v="8070.029824101588"/>
    <x v="5"/>
  </r>
  <r>
    <s v="IMC Gobierno Corporativo"/>
    <x v="7"/>
    <x v="0"/>
    <n v="1068.8213000000001"/>
    <x v="6"/>
  </r>
  <r>
    <s v="IMC Gobierno Corporativo"/>
    <x v="7"/>
    <x v="0"/>
    <n v="7001.2085241015884"/>
    <x v="7"/>
  </r>
  <r>
    <s v="IMC Gobierno Corporativo"/>
    <x v="7"/>
    <x v="0"/>
    <n v="5067.3820710894397"/>
    <x v="8"/>
  </r>
  <r>
    <s v="IMC Gobierno Corporativo"/>
    <x v="7"/>
    <x v="0"/>
    <n v="745.94734499999993"/>
    <x v="9"/>
  </r>
  <r>
    <s v="IMC Gobierno Corporativo"/>
    <x v="7"/>
    <x v="0"/>
    <n v="1187.8791080121487"/>
    <x v="10"/>
  </r>
  <r>
    <s v="IMC Gobierno Corporativo"/>
    <x v="7"/>
    <x v="0"/>
    <n v="2015.764702293"/>
    <x v="11"/>
  </r>
  <r>
    <s v="IMC Gobierno Corporativo"/>
    <x v="8"/>
    <x v="1"/>
    <n v="3095.1534000000001"/>
    <x v="11"/>
  </r>
  <r>
    <s v="IMC Gobierno Corporativo"/>
    <x v="8"/>
    <x v="1"/>
    <n v="1.307019441721275"/>
    <x v="0"/>
  </r>
  <r>
    <s v="IMC Gobierno Corporativo"/>
    <x v="8"/>
    <x v="1"/>
    <n v="0.90304355174788209"/>
    <x v="1"/>
  </r>
  <r>
    <s v="IMC Gobierno Corporativo"/>
    <x v="8"/>
    <x v="1"/>
    <n v="33572.402976453741"/>
    <x v="2"/>
  </r>
  <r>
    <s v="IMC Gobierno Corporativo"/>
    <x v="8"/>
    <x v="1"/>
    <n v="25190.353467999998"/>
    <x v="3"/>
  </r>
  <r>
    <s v="IMC Gobierno Corporativo"/>
    <x v="8"/>
    <x v="1"/>
    <n v="6722.3183099999997"/>
    <x v="4"/>
  </r>
  <r>
    <s v="IMC Gobierno Corporativo"/>
    <x v="8"/>
    <x v="1"/>
    <n v="18468.035157999999"/>
    <x v="5"/>
  </r>
  <r>
    <s v="IMC Gobierno Corporativo"/>
    <x v="8"/>
    <x v="1"/>
    <n v="1206.4328"/>
    <x v="6"/>
  </r>
  <r>
    <s v="IMC Gobierno Corporativo"/>
    <x v="8"/>
    <x v="1"/>
    <n v="17261.602358"/>
    <x v="7"/>
  </r>
  <r>
    <s v="IMC Gobierno Corporativo"/>
    <x v="8"/>
    <x v="1"/>
    <n v="5168.8525199999995"/>
    <x v="8"/>
  </r>
  <r>
    <s v="IMC Gobierno Corporativo"/>
    <x v="8"/>
    <x v="1"/>
    <n v="573.06010750000007"/>
    <x v="9"/>
  </r>
  <r>
    <s v="IMC Gobierno Corporativo"/>
    <x v="8"/>
    <x v="1"/>
    <n v="11519.6897305"/>
    <x v="10"/>
  </r>
  <r>
    <s v="IMC Gobierno Corporativo"/>
    <x v="0"/>
    <x v="1"/>
    <n v="0.90461769251154212"/>
    <x v="0"/>
  </r>
  <r>
    <s v="IMC Gobierno Corporativo"/>
    <x v="0"/>
    <x v="1"/>
    <n v="0.76485862742076938"/>
    <x v="1"/>
  </r>
  <r>
    <s v="IMC Gobierno Corporativo"/>
    <x v="0"/>
    <x v="1"/>
    <n v="0"/>
    <x v="2"/>
  </r>
  <r>
    <s v="IMC Gobierno Corporativo"/>
    <x v="0"/>
    <x v="1"/>
    <n v="0"/>
    <x v="11"/>
  </r>
  <r>
    <s v="IMC Gobierno Corporativo"/>
    <x v="0"/>
    <x v="1"/>
    <n v="9300.1791726095998"/>
    <x v="3"/>
  </r>
  <r>
    <s v="IMC Gobierno Corporativo"/>
    <x v="0"/>
    <x v="1"/>
    <n v="3591.9739013165799"/>
    <x v="4"/>
  </r>
  <r>
    <s v="IMC Gobierno Corporativo"/>
    <x v="0"/>
    <x v="1"/>
    <n v="5708.2052712930199"/>
    <x v="5"/>
  </r>
  <r>
    <s v="IMC Gobierno Corporativo"/>
    <x v="0"/>
    <x v="1"/>
    <n v="1093.5149475862099"/>
    <x v="6"/>
  </r>
  <r>
    <s v="IMC Gobierno Corporativo"/>
    <x v="0"/>
    <x v="1"/>
    <n v="4614.69032370681"/>
    <x v="7"/>
  </r>
  <r>
    <s v="IMC Gobierno Corporativo"/>
    <x v="0"/>
    <x v="1"/>
    <n v="2716.98478852586"/>
    <x v="8"/>
  </r>
  <r>
    <s v="IMC Gobierno Corporativo"/>
    <x v="0"/>
    <x v="1"/>
    <n v="725.07839768620693"/>
    <x v="9"/>
  </r>
  <r>
    <s v="IMC Gobierno Corporativo"/>
    <x v="0"/>
    <x v="1"/>
    <n v="1172.627137494743"/>
    <x v="10"/>
  </r>
  <r>
    <s v="IMC Gobierno Corporativo"/>
    <x v="1"/>
    <x v="1"/>
    <n v="0.85667274425223461"/>
    <x v="0"/>
  </r>
  <r>
    <s v="IMC Gobierno Corporativo"/>
    <x v="1"/>
    <x v="1"/>
    <n v="0.71910437141459504"/>
    <x v="1"/>
  </r>
  <r>
    <s v="IMC Gobierno Corporativo"/>
    <x v="1"/>
    <x v="1"/>
    <n v="0"/>
    <x v="2"/>
  </r>
  <r>
    <s v="IMC Gobierno Corporativo"/>
    <x v="1"/>
    <x v="1"/>
    <n v="0"/>
    <x v="11"/>
  </r>
  <r>
    <s v="IMC Gobierno Corporativo"/>
    <x v="1"/>
    <x v="1"/>
    <n v="9496.8546946729602"/>
    <x v="3"/>
  </r>
  <r>
    <s v="IMC Gobierno Corporativo"/>
    <x v="1"/>
    <x v="1"/>
    <n v="3755.08086662084"/>
    <x v="4"/>
  </r>
  <r>
    <s v="IMC Gobierno Corporativo"/>
    <x v="1"/>
    <x v="1"/>
    <n v="5741.7738280521207"/>
    <x v="5"/>
  </r>
  <r>
    <s v="IMC Gobierno Corporativo"/>
    <x v="1"/>
    <x v="1"/>
    <n v="1166.40391344828"/>
    <x v="6"/>
  </r>
  <r>
    <s v="IMC Gobierno Corporativo"/>
    <x v="1"/>
    <x v="1"/>
    <n v="4575.3699146038407"/>
    <x v="7"/>
  </r>
  <r>
    <s v="IMC Gobierno Corporativo"/>
    <x v="1"/>
    <x v="1"/>
    <n v="4318.9245791123303"/>
    <x v="8"/>
  </r>
  <r>
    <s v="IMC Gobierno Corporativo"/>
    <x v="1"/>
    <x v="1"/>
    <n v="938.54067877241403"/>
    <x v="9"/>
  </r>
  <r>
    <s v="IMC Gobierno Corporativo"/>
    <x v="1"/>
    <x v="1"/>
    <n v="-682.09534328090365"/>
    <x v="10"/>
  </r>
  <r>
    <s v="IMC Gobierno Corporativo"/>
    <x v="2"/>
    <x v="1"/>
    <n v="0.61308202167727499"/>
    <x v="0"/>
  </r>
  <r>
    <s v="IMC Gobierno Corporativo"/>
    <x v="2"/>
    <x v="1"/>
    <n v="0.33446818308909393"/>
    <x v="1"/>
  </r>
  <r>
    <s v="IMC Gobierno Corporativo"/>
    <x v="2"/>
    <x v="1"/>
    <n v="0"/>
    <x v="2"/>
  </r>
  <r>
    <s v="IMC Gobierno Corporativo"/>
    <x v="2"/>
    <x v="1"/>
    <n v="0"/>
    <x v="11"/>
  </r>
  <r>
    <s v="IMC Gobierno Corporativo"/>
    <x v="2"/>
    <x v="1"/>
    <n v="13345.0616699778"/>
    <x v="3"/>
  </r>
  <r>
    <s v="IMC Gobierno Corporativo"/>
    <x v="2"/>
    <x v="1"/>
    <n v="6013.7840800000004"/>
    <x v="4"/>
  </r>
  <r>
    <s v="IMC Gobierno Corporativo"/>
    <x v="2"/>
    <x v="1"/>
    <n v="7331.2775899777998"/>
    <x v="5"/>
  </r>
  <r>
    <s v="IMC Gobierno Corporativo"/>
    <x v="2"/>
    <x v="1"/>
    <n v="1009.2828189655201"/>
    <x v="6"/>
  </r>
  <r>
    <s v="IMC Gobierno Corporativo"/>
    <x v="2"/>
    <x v="1"/>
    <n v="6321.9947710122797"/>
    <x v="7"/>
  </r>
  <r>
    <s v="IMC Gobierno Corporativo"/>
    <x v="2"/>
    <x v="1"/>
    <n v="5397.6753611944405"/>
    <x v="8"/>
  </r>
  <r>
    <s v="IMC Gobierno Corporativo"/>
    <x v="2"/>
    <x v="1"/>
    <n v="1274.5486249724099"/>
    <x v="9"/>
  </r>
  <r>
    <s v="IMC Gobierno Corporativo"/>
    <x v="2"/>
    <x v="1"/>
    <n v="-350.22921515457074"/>
    <x v="10"/>
  </r>
  <r>
    <s v="IMC Gobierno Corporativo"/>
    <x v="3"/>
    <x v="1"/>
    <n v="0.64438328653513588"/>
    <x v="0"/>
  </r>
  <r>
    <s v="IMC Gobierno Corporativo"/>
    <x v="3"/>
    <x v="1"/>
    <n v="0.33207505067222048"/>
    <x v="1"/>
  </r>
  <r>
    <s v="IMC Gobierno Corporativo"/>
    <x v="3"/>
    <x v="1"/>
    <n v="0"/>
    <x v="2"/>
  </r>
  <r>
    <s v="IMC Gobierno Corporativo"/>
    <x v="3"/>
    <x v="1"/>
    <n v="0"/>
    <x v="11"/>
  </r>
  <r>
    <s v="IMC Gobierno Corporativo"/>
    <x v="3"/>
    <x v="1"/>
    <n v="9876.4033074575109"/>
    <x v="3"/>
  </r>
  <r>
    <s v="IMC Gobierno Corporativo"/>
    <x v="3"/>
    <x v="1"/>
    <n v="3524.10999368489"/>
    <x v="4"/>
  </r>
  <r>
    <s v="IMC Gobierno Corporativo"/>
    <x v="3"/>
    <x v="1"/>
    <n v="6352.2933137726213"/>
    <x v="5"/>
  </r>
  <r>
    <s v="IMC Gobierno Corporativo"/>
    <x v="3"/>
    <x v="1"/>
    <n v="964.05577896551699"/>
    <x v="6"/>
  </r>
  <r>
    <s v="IMC Gobierno Corporativo"/>
    <x v="3"/>
    <x v="1"/>
    <n v="5388.2375348071046"/>
    <x v="7"/>
  </r>
  <r>
    <s v="IMC Gobierno Corporativo"/>
    <x v="3"/>
    <x v="1"/>
    <n v="4014.15114303972"/>
    <x v="8"/>
  </r>
  <r>
    <s v="IMC Gobierno Corporativo"/>
    <x v="3"/>
    <x v="1"/>
    <n v="1001.98996840345"/>
    <x v="9"/>
  </r>
  <r>
    <s v="IMC Gobierno Corporativo"/>
    <x v="3"/>
    <x v="1"/>
    <n v="372.0964233639346"/>
    <x v="10"/>
  </r>
  <r>
    <s v="IMC Gobierno Corporativo"/>
    <x v="4"/>
    <x v="1"/>
    <n v="0.64844871771569823"/>
    <x v="0"/>
  </r>
  <r>
    <s v="IMC Gobierno Corporativo"/>
    <x v="4"/>
    <x v="1"/>
    <n v="0.36967229502535487"/>
    <x v="1"/>
  </r>
  <r>
    <s v="IMC Gobierno Corporativo"/>
    <x v="4"/>
    <x v="1"/>
    <n v="0"/>
    <x v="2"/>
  </r>
  <r>
    <s v="IMC Gobierno Corporativo"/>
    <x v="4"/>
    <x v="1"/>
    <n v="0"/>
    <x v="11"/>
  </r>
  <r>
    <s v="IMC Gobierno Corporativo"/>
    <x v="4"/>
    <x v="1"/>
    <n v="18543.219420113001"/>
    <x v="3"/>
  </r>
  <r>
    <s v="IMC Gobierno Corporativo"/>
    <x v="4"/>
    <x v="1"/>
    <n v="8760.1541868569602"/>
    <x v="4"/>
  </r>
  <r>
    <s v="IMC Gobierno Corporativo"/>
    <x v="4"/>
    <x v="1"/>
    <n v="9783.0652332560403"/>
    <x v="5"/>
  </r>
  <r>
    <s v="IMC Gobierno Corporativo"/>
    <x v="4"/>
    <x v="1"/>
    <n v="1003.8725400000001"/>
    <x v="6"/>
  </r>
  <r>
    <s v="IMC Gobierno Corporativo"/>
    <x v="4"/>
    <x v="1"/>
    <n v="8779.19269325604"/>
    <x v="7"/>
  </r>
  <r>
    <s v="IMC Gobierno Corporativo"/>
    <x v="4"/>
    <x v="1"/>
    <n v="3259.5246099999999"/>
    <x v="8"/>
  </r>
  <r>
    <s v="IMC Gobierno Corporativo"/>
    <x v="4"/>
    <x v="1"/>
    <n v="1323.6504579"/>
    <x v="9"/>
  </r>
  <r>
    <s v="IMC Gobierno Corporativo"/>
    <x v="4"/>
    <x v="1"/>
    <n v="4196.0176253560394"/>
    <x v="10"/>
  </r>
  <r>
    <s v="IMC Gobierno Corporativo"/>
    <x v="5"/>
    <x v="1"/>
    <n v="0"/>
    <x v="0"/>
  </r>
  <r>
    <s v="IMC Gobierno Corporativo"/>
    <x v="5"/>
    <x v="1"/>
    <n v="0"/>
    <x v="1"/>
  </r>
  <r>
    <s v="IMC Gobierno Corporativo"/>
    <x v="5"/>
    <x v="1"/>
    <n v="0"/>
    <x v="2"/>
  </r>
  <r>
    <s v="IMC Gobierno Corporativo"/>
    <x v="5"/>
    <x v="1"/>
    <n v="0"/>
    <x v="11"/>
  </r>
  <r>
    <s v="IMC Gobierno Corporativo"/>
    <x v="5"/>
    <x v="1"/>
    <n v="12336.873889799999"/>
    <x v="3"/>
  </r>
  <r>
    <s v="IMC Gobierno Corporativo"/>
    <x v="5"/>
    <x v="1"/>
    <n v="4908.9165781351003"/>
    <x v="4"/>
  </r>
  <r>
    <s v="IMC Gobierno Corporativo"/>
    <x v="5"/>
    <x v="1"/>
    <n v="7427.957311664899"/>
    <x v="5"/>
  </r>
  <r>
    <s v="IMC Gobierno Corporativo"/>
    <x v="5"/>
    <x v="1"/>
    <n v="1139.2700400000001"/>
    <x v="6"/>
  </r>
  <r>
    <s v="IMC Gobierno Corporativo"/>
    <x v="5"/>
    <x v="1"/>
    <n v="6288.6872716648986"/>
    <x v="7"/>
  </r>
  <r>
    <s v="IMC Gobierno Corporativo"/>
    <x v="5"/>
    <x v="1"/>
    <n v="5933.0221775"/>
    <x v="8"/>
  </r>
  <r>
    <s v="IMC Gobierno Corporativo"/>
    <x v="5"/>
    <x v="1"/>
    <n v="719.76169979999997"/>
    <x v="9"/>
  </r>
  <r>
    <s v="IMC Gobierno Corporativo"/>
    <x v="5"/>
    <x v="1"/>
    <n v="-364.09660563510135"/>
    <x v="10"/>
  </r>
  <r>
    <s v="IMC Gobierno Corporativo"/>
    <x v="6"/>
    <x v="1"/>
    <n v="0"/>
    <x v="0"/>
  </r>
  <r>
    <s v="IMC Gobierno Corporativo"/>
    <x v="6"/>
    <x v="1"/>
    <n v="0"/>
    <x v="1"/>
  </r>
  <r>
    <s v="IMC Gobierno Corporativo"/>
    <x v="6"/>
    <x v="1"/>
    <n v="0"/>
    <x v="2"/>
  </r>
  <r>
    <s v="IMC Gobierno Corporativo"/>
    <x v="6"/>
    <x v="1"/>
    <n v="0"/>
    <x v="11"/>
  </r>
  <r>
    <s v="IMC Gobierno Corporativo"/>
    <x v="6"/>
    <x v="1"/>
    <n v="13463.021750812401"/>
    <x v="3"/>
  </r>
  <r>
    <s v="IMC Gobierno Corporativo"/>
    <x v="6"/>
    <x v="1"/>
    <n v="5811.5791821666708"/>
    <x v="4"/>
  </r>
  <r>
    <s v="IMC Gobierno Corporativo"/>
    <x v="6"/>
    <x v="1"/>
    <n v="7651.4425686457298"/>
    <x v="5"/>
  </r>
  <r>
    <s v="IMC Gobierno Corporativo"/>
    <x v="6"/>
    <x v="1"/>
    <n v="1297.64347"/>
    <x v="6"/>
  </r>
  <r>
    <s v="IMC Gobierno Corporativo"/>
    <x v="6"/>
    <x v="1"/>
    <n v="6353.7990986457298"/>
    <x v="7"/>
  </r>
  <r>
    <s v="IMC Gobierno Corporativo"/>
    <x v="6"/>
    <x v="1"/>
    <n v="8606.4357875000005"/>
    <x v="8"/>
  </r>
  <r>
    <s v="IMC Gobierno Corporativo"/>
    <x v="6"/>
    <x v="1"/>
    <n v="629.3546556"/>
    <x v="9"/>
  </r>
  <r>
    <s v="IMC Gobierno Corporativo"/>
    <x v="6"/>
    <x v="1"/>
    <n v="-2881.9913444542708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99F1C6-D9FE-4E07-BC03-6B8A17468AC0}" name="CUENTASXCOB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1">
  <location ref="AL3:AN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x="2"/>
        <item h="1" x="8"/>
        <item h="1" x="6"/>
        <item h="1" x="9"/>
        <item h="1"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2"/>
    </i>
  </colItems>
  <dataFields count="1">
    <dataField name=" Importe KPI's" fld="3" baseField="2" baseItem="0" numFmtId="3"/>
  </dataFields>
  <formats count="1">
    <format dxfId="66">
      <pivotArea dataOnly="0" labelOnly="1" outline="0" fieldPosition="0">
        <references count="1">
          <reference field="2" count="0"/>
        </references>
      </pivotArea>
    </format>
  </formats>
  <chartFormats count="1">
    <chartFormat chart="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5CFF35-BD92-4891-B0CC-75912D704FF8}" name="PRUEBAACIDA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0">
  <location ref="AT3:AV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h="1" x="9"/>
        <item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6"/>
    </i>
  </colItems>
  <dataFields count="1">
    <dataField name=" Importe KPI's" fld="3" baseField="1" baseItem="0" numFmtId="9"/>
  </dataFields>
  <formats count="2">
    <format dxfId="76">
      <pivotArea dataOnly="0" labelOnly="1" outline="0" fieldPosition="0">
        <references count="1">
          <reference field="2" count="0"/>
        </references>
      </pivotArea>
    </format>
    <format dxfId="75">
      <pivotArea outline="0" fieldPosition="0">
        <references count="1">
          <reference field="4294967294" count="1">
            <x v="0"/>
          </reference>
        </references>
      </pivotArea>
    </format>
  </formats>
  <chartFormats count="1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A1B0B0-E2E2-40C7-8FBF-0A57BF246DDA}" name="UTILIDADBRUTA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9">
  <location ref="J3:L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h="1" x="9"/>
        <item h="1" x="1"/>
        <item h="1" x="0"/>
        <item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8"/>
    </i>
  </colItems>
  <dataFields count="1">
    <dataField name=" Importe KPI's" fld="3" baseField="2" baseItem="0" numFmtId="3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47B8DA-3EFC-45DA-8D09-751EF1264E9A}" name="COSTOSERV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9">
  <location ref="F3:H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x="4"/>
        <item h="1" x="2"/>
        <item h="1" x="8"/>
        <item h="1" x="6"/>
        <item h="1" x="9"/>
        <item h="1"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1"/>
    </i>
  </colItems>
  <dataFields count="1">
    <dataField name=" Importe KPI's" fld="3" baseField="2" baseItem="0" numFmtId="3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2051C2-16BF-4046-BD83-4B4EBFB3DF52}" name="UTILIDADNETA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9">
  <location ref="AH3:AJ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h="1" x="9"/>
        <item h="1" x="1"/>
        <item h="1" x="0"/>
        <item h="1" x="5"/>
        <item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9"/>
    </i>
  </colItems>
  <dataFields count="1">
    <dataField name=" Importe KPI's" fld="3" baseField="2" baseItem="0" numFmtId="3"/>
  </dataFields>
  <formats count="1">
    <format dxfId="67">
      <pivotArea dataOnly="0" labelOnly="1" outline="0" fieldPosition="0">
        <references count="1">
          <reference field="2" count="0"/>
        </references>
      </pivotArea>
    </format>
  </formats>
  <chartFormats count="1">
    <chartFormat chart="4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99BA0F-4AFA-4114-B45B-EE2D8E6687AF}" name="EGRESOSOPER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2">
  <location ref="R3:T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x="6"/>
        <item h="1" x="9"/>
        <item h="1"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4"/>
    </i>
  </colItems>
  <dataFields count="1">
    <dataField name=" Importe KPI's" fld="3" baseField="2" baseItem="0" numFmtId="3"/>
  </dataFields>
  <formats count="1">
    <format dxfId="68">
      <pivotArea dataOnly="0" labelOnly="1" outline="0" fieldPosition="0">
        <references count="1">
          <reference field="2" count="0"/>
        </references>
      </pivotArea>
    </format>
  </formats>
  <chartFormats count="1">
    <chartFormat chart="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986635-C36A-4D53-A106-4FC31BC595F5}" name="VENTAS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3">
  <location ref="B3:D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h="1" x="9"/>
        <item h="1" x="1"/>
        <item h="1" x="0"/>
        <item h="1" x="5"/>
        <item h="1" x="10"/>
        <item h="1" x="7"/>
        <item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11"/>
    </i>
  </colItems>
  <dataFields count="1">
    <dataField name=" Importe KPI's" fld="3" baseField="2" baseItem="0" numFmtId="3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6FC6CF-9DB6-4D5A-95CE-95C3B803A0E9}" name="UTILIDADOPER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9">
  <location ref="V3:X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h="1" x="9"/>
        <item h="1" x="1"/>
        <item h="1" x="0"/>
        <item h="1" x="5"/>
        <item h="1" x="10"/>
        <item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10"/>
    </i>
  </colItems>
  <dataFields count="1">
    <dataField name=" Importe KPI's" fld="3" baseField="2" baseItem="0" numFmtId="3"/>
  </dataFields>
  <formats count="1">
    <format dxfId="69">
      <pivotArea dataOnly="0" labelOnly="1" outline="0" fieldPosition="0">
        <references count="1">
          <reference field="2" count="0"/>
        </references>
      </pivotArea>
    </format>
  </formats>
  <chartFormats count="1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148DB9-97C2-4BA8-BE91-73C221DE5AD1}" name="EGRESOSCORP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0">
  <location ref="Z3:AB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x="8"/>
        <item h="1" x="6"/>
        <item h="1" x="9"/>
        <item h="1"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3"/>
    </i>
  </colItems>
  <dataFields count="1">
    <dataField name=" Importe KPI's" fld="3" baseField="2" baseItem="0" numFmtId="3"/>
  </dataFields>
  <formats count="1">
    <format dxfId="70">
      <pivotArea dataOnly="0" labelOnly="1" outline="0" fieldPosition="0">
        <references count="1">
          <reference field="2" count="0"/>
        </references>
      </pivotArea>
    </format>
  </formats>
  <chartFormats count="1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D4A7BF-F0D7-485D-B67B-F8EC02D8EC5B}" name="ALIANZACOM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0">
  <location ref="N3:P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x="11"/>
        <item h="1" x="4"/>
        <item h="1" x="2"/>
        <item h="1" x="8"/>
        <item h="1" x="6"/>
        <item h="1" x="9"/>
        <item h="1"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/>
    </i>
  </colItems>
  <dataFields count="1">
    <dataField name=" Importe KPI's" fld="3" baseField="2" baseItem="0" numFmtId="3"/>
  </dataFields>
  <formats count="1">
    <format dxfId="71">
      <pivotArea dataOnly="0" labelOnly="1" outline="0" fieldPosition="0">
        <references count="1">
          <reference field="2" count="0"/>
        </references>
      </pivotArea>
    </format>
  </formats>
  <chartFormats count="1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0D775B-2DA7-4759-9573-D9934E4D92A8}" name="GASTOSFIN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0">
  <location ref="AD3:AF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x="9"/>
        <item h="1" x="1"/>
        <item h="1"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5"/>
    </i>
  </colItems>
  <dataFields count="1">
    <dataField name=" Importe KPI's" fld="3" baseField="2" baseItem="0" numFmtId="3"/>
  </dataFields>
  <formats count="1">
    <format dxfId="72">
      <pivotArea dataOnly="0" labelOnly="1" outline="0" fieldPosition="0">
        <references count="1">
          <reference field="2" count="0"/>
        </references>
      </pivotArea>
    </format>
  </formats>
  <chartFormats count="1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20A554-647E-4E30-8AD7-5595210C595D}" name="SOLVENCIA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30">
  <location ref="AP3:AR12" firstHeaderRow="1" firstDataRow="2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8"/>
        <item x="7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h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3">
        <item h="1" x="11"/>
        <item h="1" x="4"/>
        <item h="1" x="2"/>
        <item h="1" x="8"/>
        <item h="1" x="6"/>
        <item h="1" x="9"/>
        <item h="1" x="1"/>
        <item x="0"/>
        <item h="1" x="5"/>
        <item h="1" x="10"/>
        <item h="1" x="7"/>
        <item h="1" x="3"/>
        <item h="1" m="1" x="1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</rowItems>
  <colFields count="1">
    <field x="4"/>
  </colFields>
  <colItems count="1">
    <i>
      <x v="7"/>
    </i>
  </colItems>
  <dataFields count="1">
    <dataField name=" Importe KPI's" fld="3" baseField="1" baseItem="0" numFmtId="9"/>
  </dataFields>
  <formats count="2">
    <format dxfId="74">
      <pivotArea dataOnly="0" labelOnly="1" outline="0" fieldPosition="0">
        <references count="1">
          <reference field="2" count="0"/>
        </references>
      </pivotArea>
    </format>
    <format dxfId="73">
      <pivotArea outline="0" fieldPosition="0">
        <references count="1">
          <reference field="4294967294" count="1">
            <x v="0"/>
          </reference>
        </references>
      </pivotArea>
    </format>
  </formats>
  <chartFormats count="1"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6A970EA6-3B07-4BC1-AE6A-DC12FD01B54E}" sourceName="Mes">
  <pivotTables>
    <pivotTable tabId="2" name="VENTAS"/>
    <pivotTable tabId="2" name="ALIANZACOM"/>
    <pivotTable tabId="2" name="COSTOSERV"/>
    <pivotTable tabId="2" name="CUENTASXCOB"/>
    <pivotTable tabId="2" name="EGRESOSCORP"/>
    <pivotTable tabId="2" name="EGRESOSOPER"/>
    <pivotTable tabId="2" name="GASTOSFIN"/>
    <pivotTable tabId="2" name="PRUEBAACIDA"/>
    <pivotTable tabId="2" name="SOLVENCIA"/>
    <pivotTable tabId="2" name="UTILIDADBRUTA"/>
    <pivotTable tabId="2" name="UTILIDADNETA"/>
    <pivotTable tabId="2" name="UTILIDADOPER"/>
  </pivotTables>
  <data>
    <tabular pivotCacheId="1255537619">
      <items count="10">
        <i x="0" s="1"/>
        <i x="1" s="1"/>
        <i x="2" s="1"/>
        <i x="3" s="1"/>
        <i x="4" s="1"/>
        <i x="5" s="1"/>
        <i x="6" s="1"/>
        <i x="7" s="1"/>
        <i x="9" s="1" nd="1"/>
        <i x="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62D47D20-A7E3-460E-AEB6-FEFBCEA1C9EA}" sourceName="Año">
  <pivotTables>
    <pivotTable tabId="2" name="VENTAS"/>
    <pivotTable tabId="2" name="ALIANZACOM"/>
    <pivotTable tabId="2" name="COSTOSERV"/>
    <pivotTable tabId="2" name="CUENTASXCOB"/>
    <pivotTable tabId="2" name="EGRESOSCORP"/>
    <pivotTable tabId="2" name="EGRESOSOPER"/>
    <pivotTable tabId="2" name="GASTOSFIN"/>
    <pivotTable tabId="2" name="PRUEBAACIDA"/>
    <pivotTable tabId="2" name="SOLVENCIA"/>
    <pivotTable tabId="2" name="UTILIDADBRUTA"/>
    <pivotTable tabId="2" name="UTILIDADNETA"/>
    <pivotTable tabId="2" name="UTILIDADOPER"/>
  </pivotTables>
  <data>
    <tabular pivotCacheId="1255537619">
      <items count="2">
        <i x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EF6A82B8-DA3C-442D-A641-C7470E002D63}" cache="SegmentaciónDeDatos_Mes" caption="Mes" columnCount="12" style="SlicerStyleDark1" lockedPosition="1" rowHeight="257175"/>
  <slicer name="Año 1" xr10:uid="{A53AAF7F-54F0-4415-8833-256557EBBDDC}" cache="SegmentaciónDeDatos_Año" caption="Año" columnCount="2" style="SlicerStyleDark1" lockedPosition="1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78864A-9B8E-4BC6-B278-349A8D82BCD4}" name="IMC_CORP" displayName="IMC_CORP" ref="A2:E194" totalsRowShown="0" headerRowDxfId="81" headerRowBorderDxfId="80" tableBorderDxfId="79">
  <autoFilter ref="A2:E194" xr:uid="{11EBE3F4-939B-4BE1-9FBC-99363750AF4C}"/>
  <tableColumns count="5">
    <tableColumn id="1" xr3:uid="{8282918A-A903-4909-AF82-69F4157A8FD5}" name="Empresa"/>
    <tableColumn id="4" xr3:uid="{2C1AE331-3091-42AC-B531-65BF9168C983}" name="Mes" dataDxfId="78"/>
    <tableColumn id="5" xr3:uid="{B4F3BDCF-BC21-423D-B9AA-F4477368FD6B}" name="Año"/>
    <tableColumn id="8" xr3:uid="{E210DACF-2D13-477A-B8C2-85D99386EE69}" name="Importe KPI's" dataDxfId="77" dataCellStyle="Millares"/>
    <tableColumn id="9" xr3:uid="{4290028F-4A0D-417E-9840-23D42F700BD2}" name="Nombre KPI'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B558-32B5-40B4-8217-CCEDFAE9DE3F}">
  <sheetPr codeName="Hoja1"/>
  <dimension ref="A2:E194"/>
  <sheetViews>
    <sheetView topLeftCell="A2" zoomScale="70" zoomScaleNormal="70" workbookViewId="0">
      <selection activeCell="B110" sqref="B110"/>
    </sheetView>
  </sheetViews>
  <sheetFormatPr baseColWidth="10" defaultColWidth="10.5703125" defaultRowHeight="15" x14ac:dyDescent="0.25"/>
  <cols>
    <col min="1" max="1" width="35.28515625" customWidth="1"/>
    <col min="2" max="2" width="13.85546875" customWidth="1"/>
    <col min="3" max="3" width="13.5703125" customWidth="1"/>
    <col min="4" max="4" width="20.5703125" bestFit="1" customWidth="1"/>
    <col min="5" max="5" width="28.7109375" bestFit="1" customWidth="1"/>
  </cols>
  <sheetData>
    <row r="2" spans="1:5" ht="15.7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5" x14ac:dyDescent="0.25">
      <c r="A3" t="s">
        <v>5</v>
      </c>
      <c r="B3" s="5" t="s">
        <v>6</v>
      </c>
      <c r="C3">
        <v>2024</v>
      </c>
      <c r="D3" s="19">
        <v>1.0633652946980208</v>
      </c>
      <c r="E3" t="s">
        <v>7</v>
      </c>
    </row>
    <row r="4" spans="1:5" x14ac:dyDescent="0.25">
      <c r="A4" t="s">
        <v>5</v>
      </c>
      <c r="B4" s="5" t="s">
        <v>6</v>
      </c>
      <c r="C4">
        <v>2024</v>
      </c>
      <c r="D4" s="19">
        <v>0.46329033452072449</v>
      </c>
      <c r="E4" t="s">
        <v>8</v>
      </c>
    </row>
    <row r="5" spans="1:5" x14ac:dyDescent="0.25">
      <c r="A5" t="s">
        <v>5</v>
      </c>
      <c r="B5" s="5" t="s">
        <v>6</v>
      </c>
      <c r="C5">
        <v>2024</v>
      </c>
      <c r="D5" s="6">
        <v>29944.499080647918</v>
      </c>
      <c r="E5" t="s">
        <v>9</v>
      </c>
    </row>
    <row r="6" spans="1:5" x14ac:dyDescent="0.25">
      <c r="A6" t="s">
        <v>5</v>
      </c>
      <c r="B6" s="5" t="s">
        <v>6</v>
      </c>
      <c r="C6">
        <v>2024</v>
      </c>
      <c r="D6" s="6">
        <v>9357.2412446329818</v>
      </c>
      <c r="E6" t="s">
        <v>10</v>
      </c>
    </row>
    <row r="7" spans="1:5" x14ac:dyDescent="0.25">
      <c r="A7" t="s">
        <v>5</v>
      </c>
      <c r="B7" s="5" t="s">
        <v>6</v>
      </c>
      <c r="C7">
        <v>2024</v>
      </c>
      <c r="D7" s="6">
        <v>4278.19074</v>
      </c>
      <c r="E7" t="s">
        <v>11</v>
      </c>
    </row>
    <row r="8" spans="1:5" x14ac:dyDescent="0.25">
      <c r="A8" t="s">
        <v>5</v>
      </c>
      <c r="B8" s="5" t="s">
        <v>6</v>
      </c>
      <c r="C8">
        <v>2024</v>
      </c>
      <c r="D8" s="6">
        <v>5079.0505046329818</v>
      </c>
      <c r="E8" t="s">
        <v>12</v>
      </c>
    </row>
    <row r="9" spans="1:5" x14ac:dyDescent="0.25">
      <c r="A9" t="s">
        <v>5</v>
      </c>
      <c r="B9" s="5" t="s">
        <v>6</v>
      </c>
      <c r="C9">
        <v>2024</v>
      </c>
      <c r="D9" s="6">
        <v>1158.712</v>
      </c>
      <c r="E9" t="s">
        <v>13</v>
      </c>
    </row>
    <row r="10" spans="1:5" x14ac:dyDescent="0.25">
      <c r="A10" t="s">
        <v>5</v>
      </c>
      <c r="B10" s="5" t="s">
        <v>6</v>
      </c>
      <c r="C10">
        <v>2024</v>
      </c>
      <c r="D10" s="6">
        <v>3920.3385046329818</v>
      </c>
      <c r="E10" t="s">
        <v>14</v>
      </c>
    </row>
    <row r="11" spans="1:5" x14ac:dyDescent="0.25">
      <c r="A11" t="s">
        <v>5</v>
      </c>
      <c r="B11" s="5" t="s">
        <v>6</v>
      </c>
      <c r="C11">
        <v>2024</v>
      </c>
      <c r="D11" s="6">
        <v>2297.1446099999998</v>
      </c>
      <c r="E11" t="s">
        <v>15</v>
      </c>
    </row>
    <row r="12" spans="1:5" x14ac:dyDescent="0.25">
      <c r="A12" t="s">
        <v>5</v>
      </c>
      <c r="B12" s="5" t="s">
        <v>6</v>
      </c>
      <c r="C12">
        <v>2024</v>
      </c>
      <c r="D12" s="6">
        <v>364.79218499999996</v>
      </c>
      <c r="E12" t="s">
        <v>16</v>
      </c>
    </row>
    <row r="13" spans="1:5" x14ac:dyDescent="0.25">
      <c r="A13" t="s">
        <v>5</v>
      </c>
      <c r="B13" s="5" t="s">
        <v>6</v>
      </c>
      <c r="C13">
        <v>2024</v>
      </c>
      <c r="D13" s="6">
        <v>1258.4017096329819</v>
      </c>
      <c r="E13" t="s">
        <v>17</v>
      </c>
    </row>
    <row r="14" spans="1:5" x14ac:dyDescent="0.25">
      <c r="A14" t="s">
        <v>5</v>
      </c>
      <c r="B14" s="5" t="s">
        <v>18</v>
      </c>
      <c r="C14">
        <v>2024</v>
      </c>
      <c r="D14" s="19">
        <v>1.2265346985679904</v>
      </c>
      <c r="E14" t="s">
        <v>7</v>
      </c>
    </row>
    <row r="15" spans="1:5" x14ac:dyDescent="0.25">
      <c r="A15" t="s">
        <v>5</v>
      </c>
      <c r="B15" s="5" t="s">
        <v>18</v>
      </c>
      <c r="C15">
        <v>2024</v>
      </c>
      <c r="D15" s="19">
        <v>0.27961056926450478</v>
      </c>
      <c r="E15" t="s">
        <v>8</v>
      </c>
    </row>
    <row r="16" spans="1:5" x14ac:dyDescent="0.25">
      <c r="A16" t="s">
        <v>5</v>
      </c>
      <c r="B16" s="5" t="s">
        <v>18</v>
      </c>
      <c r="C16">
        <v>2024</v>
      </c>
      <c r="D16" s="6">
        <v>28533.727970647917</v>
      </c>
      <c r="E16" t="s">
        <v>9</v>
      </c>
    </row>
    <row r="17" spans="1:5" x14ac:dyDescent="0.25">
      <c r="A17" t="s">
        <v>5</v>
      </c>
      <c r="B17" s="5" t="s">
        <v>18</v>
      </c>
      <c r="C17">
        <v>2024</v>
      </c>
      <c r="D17" s="6">
        <v>11780.201656613168</v>
      </c>
      <c r="E17" t="s">
        <v>10</v>
      </c>
    </row>
    <row r="18" spans="1:5" x14ac:dyDescent="0.25">
      <c r="A18" t="s">
        <v>5</v>
      </c>
      <c r="B18" s="5" t="s">
        <v>18</v>
      </c>
      <c r="C18">
        <v>2024</v>
      </c>
      <c r="D18" s="6">
        <v>5255.9544486294053</v>
      </c>
      <c r="E18" t="s">
        <v>11</v>
      </c>
    </row>
    <row r="19" spans="1:5" x14ac:dyDescent="0.25">
      <c r="A19" t="s">
        <v>5</v>
      </c>
      <c r="B19" s="5" t="s">
        <v>18</v>
      </c>
      <c r="C19">
        <v>2024</v>
      </c>
      <c r="D19" s="6">
        <v>6524.2472079837626</v>
      </c>
      <c r="E19" t="s">
        <v>12</v>
      </c>
    </row>
    <row r="20" spans="1:5" x14ac:dyDescent="0.25">
      <c r="A20" t="s">
        <v>5</v>
      </c>
      <c r="B20" s="5" t="s">
        <v>18</v>
      </c>
      <c r="C20">
        <v>2024</v>
      </c>
      <c r="D20" s="6">
        <v>905.21771000000001</v>
      </c>
      <c r="E20" t="s">
        <v>13</v>
      </c>
    </row>
    <row r="21" spans="1:5" x14ac:dyDescent="0.25">
      <c r="A21" t="s">
        <v>5</v>
      </c>
      <c r="B21" s="5" t="s">
        <v>18</v>
      </c>
      <c r="C21">
        <v>2024</v>
      </c>
      <c r="D21" s="6">
        <v>5619.0294979837627</v>
      </c>
      <c r="E21" t="s">
        <v>14</v>
      </c>
    </row>
    <row r="22" spans="1:5" x14ac:dyDescent="0.25">
      <c r="A22" t="s">
        <v>5</v>
      </c>
      <c r="B22" s="5" t="s">
        <v>18</v>
      </c>
      <c r="C22">
        <v>2024</v>
      </c>
      <c r="D22" s="6">
        <v>3894.5797432189947</v>
      </c>
      <c r="E22" t="s">
        <v>15</v>
      </c>
    </row>
    <row r="23" spans="1:5" x14ac:dyDescent="0.25">
      <c r="A23" t="s">
        <v>5</v>
      </c>
      <c r="B23" s="5" t="s">
        <v>18</v>
      </c>
      <c r="C23">
        <v>2024</v>
      </c>
      <c r="D23" s="6">
        <v>393.6936225</v>
      </c>
      <c r="E23" t="s">
        <v>16</v>
      </c>
    </row>
    <row r="24" spans="1:5" x14ac:dyDescent="0.25">
      <c r="A24" t="s">
        <v>5</v>
      </c>
      <c r="B24" s="5" t="s">
        <v>18</v>
      </c>
      <c r="C24">
        <v>2024</v>
      </c>
      <c r="D24" s="6">
        <v>1330.756132264768</v>
      </c>
      <c r="E24" t="s">
        <v>17</v>
      </c>
    </row>
    <row r="25" spans="1:5" x14ac:dyDescent="0.25">
      <c r="A25" t="s">
        <v>5</v>
      </c>
      <c r="B25" s="5" t="s">
        <v>19</v>
      </c>
      <c r="C25">
        <v>2024</v>
      </c>
      <c r="D25" s="20">
        <v>1.0909847867245017</v>
      </c>
      <c r="E25" t="s">
        <v>7</v>
      </c>
    </row>
    <row r="26" spans="1:5" x14ac:dyDescent="0.25">
      <c r="A26" t="s">
        <v>5</v>
      </c>
      <c r="B26" s="5" t="s">
        <v>19</v>
      </c>
      <c r="C26">
        <v>2024</v>
      </c>
      <c r="D26" s="20">
        <v>0.27905738623571641</v>
      </c>
      <c r="E26" t="s">
        <v>8</v>
      </c>
    </row>
    <row r="27" spans="1:5" x14ac:dyDescent="0.25">
      <c r="A27" t="s">
        <v>5</v>
      </c>
      <c r="B27" s="5" t="s">
        <v>19</v>
      </c>
      <c r="C27">
        <v>2024</v>
      </c>
      <c r="D27" s="6">
        <v>26942.915560647918</v>
      </c>
      <c r="E27" t="s">
        <v>9</v>
      </c>
    </row>
    <row r="28" spans="1:5" x14ac:dyDescent="0.25">
      <c r="A28" t="s">
        <v>5</v>
      </c>
      <c r="B28" s="5" t="s">
        <v>19</v>
      </c>
      <c r="C28">
        <v>2024</v>
      </c>
      <c r="D28" s="6">
        <v>11606.155140000001</v>
      </c>
      <c r="E28" t="s">
        <v>10</v>
      </c>
    </row>
    <row r="29" spans="1:5" x14ac:dyDescent="0.25">
      <c r="A29" t="s">
        <v>5</v>
      </c>
      <c r="B29" s="5" t="s">
        <v>19</v>
      </c>
      <c r="C29">
        <v>2024</v>
      </c>
      <c r="D29" s="6">
        <v>4664.5372204827472</v>
      </c>
      <c r="E29" t="s">
        <v>11</v>
      </c>
    </row>
    <row r="30" spans="1:5" x14ac:dyDescent="0.25">
      <c r="A30" t="s">
        <v>5</v>
      </c>
      <c r="B30" s="5" t="s">
        <v>19</v>
      </c>
      <c r="C30">
        <v>2024</v>
      </c>
      <c r="D30" s="6">
        <v>6941.6179195172535</v>
      </c>
      <c r="E30" t="s">
        <v>12</v>
      </c>
    </row>
    <row r="31" spans="1:5" x14ac:dyDescent="0.25">
      <c r="A31" t="s">
        <v>5</v>
      </c>
      <c r="B31" s="5" t="s">
        <v>19</v>
      </c>
      <c r="C31">
        <v>2024</v>
      </c>
      <c r="D31" s="6">
        <v>895.14095666666697</v>
      </c>
      <c r="E31" t="s">
        <v>13</v>
      </c>
    </row>
    <row r="32" spans="1:5" x14ac:dyDescent="0.25">
      <c r="A32" t="s">
        <v>5</v>
      </c>
      <c r="B32" s="5" t="s">
        <v>19</v>
      </c>
      <c r="C32">
        <v>2024</v>
      </c>
      <c r="D32" s="6">
        <v>6046.4769628505865</v>
      </c>
      <c r="E32" t="s">
        <v>14</v>
      </c>
    </row>
    <row r="33" spans="1:5" x14ac:dyDescent="0.25">
      <c r="A33" t="s">
        <v>5</v>
      </c>
      <c r="B33" s="5" t="s">
        <v>19</v>
      </c>
      <c r="C33">
        <v>2024</v>
      </c>
      <c r="D33" s="6">
        <v>4703.9747490014624</v>
      </c>
      <c r="E33" t="s">
        <v>15</v>
      </c>
    </row>
    <row r="34" spans="1:5" x14ac:dyDescent="0.25">
      <c r="A34" t="s">
        <v>5</v>
      </c>
      <c r="B34" s="5" t="s">
        <v>19</v>
      </c>
      <c r="C34">
        <v>2024</v>
      </c>
      <c r="D34" s="6">
        <v>423.86745999999999</v>
      </c>
      <c r="E34" t="s">
        <v>16</v>
      </c>
    </row>
    <row r="35" spans="1:5" x14ac:dyDescent="0.25">
      <c r="A35" t="s">
        <v>5</v>
      </c>
      <c r="B35" s="5" t="s">
        <v>19</v>
      </c>
      <c r="C35">
        <v>2024</v>
      </c>
      <c r="D35" s="6">
        <v>918.63475384912408</v>
      </c>
      <c r="E35" t="s">
        <v>17</v>
      </c>
    </row>
    <row r="36" spans="1:5" x14ac:dyDescent="0.25">
      <c r="A36" t="s">
        <v>5</v>
      </c>
      <c r="B36" s="5" t="s">
        <v>20</v>
      </c>
      <c r="C36">
        <v>2024</v>
      </c>
      <c r="D36" s="20">
        <v>1.16234183532679</v>
      </c>
      <c r="E36" t="s">
        <v>7</v>
      </c>
    </row>
    <row r="37" spans="1:5" x14ac:dyDescent="0.25">
      <c r="A37" t="s">
        <v>5</v>
      </c>
      <c r="B37" s="5" t="s">
        <v>20</v>
      </c>
      <c r="C37">
        <v>2024</v>
      </c>
      <c r="D37" s="20">
        <v>0.60434934110509098</v>
      </c>
      <c r="E37" t="s">
        <v>8</v>
      </c>
    </row>
    <row r="38" spans="1:5" x14ac:dyDescent="0.25">
      <c r="A38" t="s">
        <v>5</v>
      </c>
      <c r="B38" s="5" t="s">
        <v>20</v>
      </c>
      <c r="C38">
        <v>2024</v>
      </c>
      <c r="D38" s="6">
        <v>20896.808758743155</v>
      </c>
      <c r="E38" t="s">
        <v>9</v>
      </c>
    </row>
    <row r="39" spans="1:5" x14ac:dyDescent="0.25">
      <c r="A39" t="s">
        <v>5</v>
      </c>
      <c r="B39" s="5" t="s">
        <v>20</v>
      </c>
      <c r="C39">
        <v>2024</v>
      </c>
      <c r="D39" s="6">
        <v>13226.492409638722</v>
      </c>
      <c r="E39" t="s">
        <v>10</v>
      </c>
    </row>
    <row r="40" spans="1:5" x14ac:dyDescent="0.25">
      <c r="A40" t="s">
        <v>5</v>
      </c>
      <c r="B40" s="5" t="s">
        <v>20</v>
      </c>
      <c r="C40">
        <v>2024</v>
      </c>
      <c r="D40" s="6">
        <v>6158.5974462239192</v>
      </c>
      <c r="E40" t="s">
        <v>11</v>
      </c>
    </row>
    <row r="41" spans="1:5" x14ac:dyDescent="0.25">
      <c r="A41" t="s">
        <v>5</v>
      </c>
      <c r="B41" s="5" t="s">
        <v>20</v>
      </c>
      <c r="C41">
        <v>2024</v>
      </c>
      <c r="D41" s="6">
        <v>7067.894963414803</v>
      </c>
      <c r="E41" t="s">
        <v>12</v>
      </c>
    </row>
    <row r="42" spans="1:5" x14ac:dyDescent="0.25">
      <c r="A42" t="s">
        <v>5</v>
      </c>
      <c r="B42" s="5" t="s">
        <v>20</v>
      </c>
      <c r="C42">
        <v>2024</v>
      </c>
      <c r="D42" s="6">
        <v>1015.08388</v>
      </c>
      <c r="E42" t="s">
        <v>13</v>
      </c>
    </row>
    <row r="43" spans="1:5" x14ac:dyDescent="0.25">
      <c r="A43" t="s">
        <v>5</v>
      </c>
      <c r="B43" s="5" t="s">
        <v>20</v>
      </c>
      <c r="C43">
        <v>2024</v>
      </c>
      <c r="D43" s="6">
        <v>6052.8110834148029</v>
      </c>
      <c r="E43" t="s">
        <v>14</v>
      </c>
    </row>
    <row r="44" spans="1:5" x14ac:dyDescent="0.25">
      <c r="A44" t="s">
        <v>5</v>
      </c>
      <c r="B44" s="5" t="s">
        <v>20</v>
      </c>
      <c r="C44">
        <v>2024</v>
      </c>
      <c r="D44" s="6">
        <v>4283.9076599999999</v>
      </c>
      <c r="E44" t="s">
        <v>15</v>
      </c>
    </row>
    <row r="45" spans="1:5" x14ac:dyDescent="0.25">
      <c r="A45" t="s">
        <v>5</v>
      </c>
      <c r="B45" s="5" t="s">
        <v>20</v>
      </c>
      <c r="C45">
        <v>2024</v>
      </c>
      <c r="D45" s="6">
        <v>606.49583999999993</v>
      </c>
      <c r="E45" t="s">
        <v>16</v>
      </c>
    </row>
    <row r="46" spans="1:5" x14ac:dyDescent="0.25">
      <c r="A46" t="s">
        <v>5</v>
      </c>
      <c r="B46" s="5" t="s">
        <v>20</v>
      </c>
      <c r="C46">
        <v>2024</v>
      </c>
      <c r="D46" s="6">
        <v>1162.407583414803</v>
      </c>
      <c r="E46" t="s">
        <v>17</v>
      </c>
    </row>
    <row r="47" spans="1:5" x14ac:dyDescent="0.25">
      <c r="A47" t="s">
        <v>5</v>
      </c>
      <c r="B47" s="5" t="s">
        <v>21</v>
      </c>
      <c r="C47">
        <v>2024</v>
      </c>
      <c r="D47" s="20">
        <v>0.9599438984591091</v>
      </c>
      <c r="E47" t="s">
        <v>7</v>
      </c>
    </row>
    <row r="48" spans="1:5" x14ac:dyDescent="0.25">
      <c r="A48" t="s">
        <v>5</v>
      </c>
      <c r="B48" s="5" t="s">
        <v>21</v>
      </c>
      <c r="C48">
        <v>2024</v>
      </c>
      <c r="D48" s="20">
        <v>0.76837491329207952</v>
      </c>
      <c r="E48" t="s">
        <v>8</v>
      </c>
    </row>
    <row r="49" spans="1:5" x14ac:dyDescent="0.25">
      <c r="A49" t="s">
        <v>5</v>
      </c>
      <c r="B49" s="5" t="s">
        <v>21</v>
      </c>
      <c r="C49">
        <v>2024</v>
      </c>
      <c r="D49" s="6">
        <v>19508.757718743153</v>
      </c>
      <c r="E49" t="s">
        <v>9</v>
      </c>
    </row>
    <row r="50" spans="1:5" x14ac:dyDescent="0.25">
      <c r="A50" t="s">
        <v>5</v>
      </c>
      <c r="B50" s="5" t="s">
        <v>21</v>
      </c>
      <c r="C50">
        <v>2024</v>
      </c>
      <c r="D50" s="6">
        <v>13582.090056219335</v>
      </c>
      <c r="E50" t="s">
        <v>10</v>
      </c>
    </row>
    <row r="51" spans="1:5" x14ac:dyDescent="0.25">
      <c r="A51" t="s">
        <v>5</v>
      </c>
      <c r="B51" s="5" t="s">
        <v>21</v>
      </c>
      <c r="C51">
        <v>2024</v>
      </c>
      <c r="D51" s="6">
        <v>5347.7139378015891</v>
      </c>
      <c r="E51" t="s">
        <v>11</v>
      </c>
    </row>
    <row r="52" spans="1:5" x14ac:dyDescent="0.25">
      <c r="A52" t="s">
        <v>5</v>
      </c>
      <c r="B52" s="5" t="s">
        <v>21</v>
      </c>
      <c r="C52">
        <v>2024</v>
      </c>
      <c r="D52" s="6">
        <v>8234.3761184177456</v>
      </c>
      <c r="E52" t="s">
        <v>12</v>
      </c>
    </row>
    <row r="53" spans="1:5" x14ac:dyDescent="0.25">
      <c r="A53" t="s">
        <v>5</v>
      </c>
      <c r="B53" s="5" t="s">
        <v>21</v>
      </c>
      <c r="C53">
        <v>2024</v>
      </c>
      <c r="D53" s="6">
        <v>897.06807000000003</v>
      </c>
      <c r="E53" t="s">
        <v>13</v>
      </c>
    </row>
    <row r="54" spans="1:5" x14ac:dyDescent="0.25">
      <c r="A54" t="s">
        <v>5</v>
      </c>
      <c r="B54" s="5" t="s">
        <v>21</v>
      </c>
      <c r="C54">
        <v>2024</v>
      </c>
      <c r="D54" s="6">
        <v>7337.3080484177453</v>
      </c>
      <c r="E54" t="s">
        <v>14</v>
      </c>
    </row>
    <row r="55" spans="1:5" x14ac:dyDescent="0.25">
      <c r="A55" t="s">
        <v>5</v>
      </c>
      <c r="B55" s="5" t="s">
        <v>21</v>
      </c>
      <c r="C55">
        <v>2024</v>
      </c>
      <c r="D55" s="6">
        <v>4670.5948760108695</v>
      </c>
      <c r="E55" t="s">
        <v>15</v>
      </c>
    </row>
    <row r="56" spans="1:5" x14ac:dyDescent="0.25">
      <c r="A56" t="s">
        <v>5</v>
      </c>
      <c r="B56" s="5" t="s">
        <v>21</v>
      </c>
      <c r="C56">
        <v>2024</v>
      </c>
      <c r="D56" s="6">
        <v>646.46118271174885</v>
      </c>
      <c r="E56" t="s">
        <v>16</v>
      </c>
    </row>
    <row r="57" spans="1:5" x14ac:dyDescent="0.25">
      <c r="A57" t="s">
        <v>5</v>
      </c>
      <c r="B57" s="5" t="s">
        <v>21</v>
      </c>
      <c r="C57">
        <v>2024</v>
      </c>
      <c r="D57" s="6">
        <v>2020.2519896951271</v>
      </c>
      <c r="E57" t="s">
        <v>17</v>
      </c>
    </row>
    <row r="58" spans="1:5" x14ac:dyDescent="0.25">
      <c r="A58" t="s">
        <v>5</v>
      </c>
      <c r="B58" s="5" t="s">
        <v>22</v>
      </c>
      <c r="C58">
        <v>2024</v>
      </c>
      <c r="D58" s="20">
        <v>0.90437471778085587</v>
      </c>
      <c r="E58" t="s">
        <v>7</v>
      </c>
    </row>
    <row r="59" spans="1:5" x14ac:dyDescent="0.25">
      <c r="A59" t="s">
        <v>5</v>
      </c>
      <c r="B59" s="5" t="s">
        <v>22</v>
      </c>
      <c r="C59">
        <v>2024</v>
      </c>
      <c r="D59" s="20">
        <v>0.68398358587122554</v>
      </c>
      <c r="E59" t="s">
        <v>8</v>
      </c>
    </row>
    <row r="60" spans="1:5" x14ac:dyDescent="0.25">
      <c r="A60" t="s">
        <v>5</v>
      </c>
      <c r="B60" s="5" t="s">
        <v>22</v>
      </c>
      <c r="C60">
        <v>2024</v>
      </c>
      <c r="D60" s="6">
        <v>18162.872903551503</v>
      </c>
      <c r="E60" t="s">
        <v>9</v>
      </c>
    </row>
    <row r="61" spans="1:5" x14ac:dyDescent="0.25">
      <c r="A61" t="s">
        <v>5</v>
      </c>
      <c r="B61" s="5" t="s">
        <v>22</v>
      </c>
      <c r="C61">
        <v>2024</v>
      </c>
      <c r="D61" s="6">
        <v>16693.472494232799</v>
      </c>
      <c r="E61" t="s">
        <v>10</v>
      </c>
    </row>
    <row r="62" spans="1:5" x14ac:dyDescent="0.25">
      <c r="A62" t="s">
        <v>5</v>
      </c>
      <c r="B62" s="5" t="s">
        <v>22</v>
      </c>
      <c r="C62">
        <v>2024</v>
      </c>
      <c r="D62" s="6">
        <v>6411.7491986368696</v>
      </c>
      <c r="E62" t="s">
        <v>11</v>
      </c>
    </row>
    <row r="63" spans="1:5" x14ac:dyDescent="0.25">
      <c r="A63" t="s">
        <v>5</v>
      </c>
      <c r="B63" s="5" t="s">
        <v>22</v>
      </c>
      <c r="C63">
        <v>2024</v>
      </c>
      <c r="D63" s="6">
        <v>10281.72329559593</v>
      </c>
      <c r="E63" t="s">
        <v>12</v>
      </c>
    </row>
    <row r="64" spans="1:5" x14ac:dyDescent="0.25">
      <c r="A64" t="s">
        <v>5</v>
      </c>
      <c r="B64" s="5" t="s">
        <v>22</v>
      </c>
      <c r="C64">
        <v>2024</v>
      </c>
      <c r="D64" s="6">
        <v>1143.8085333333331</v>
      </c>
      <c r="E64" t="s">
        <v>13</v>
      </c>
    </row>
    <row r="65" spans="1:5" x14ac:dyDescent="0.25">
      <c r="A65" t="s">
        <v>5</v>
      </c>
      <c r="B65" s="5" t="s">
        <v>22</v>
      </c>
      <c r="C65">
        <v>2024</v>
      </c>
      <c r="D65" s="6">
        <v>9137.9147622625969</v>
      </c>
      <c r="E65" t="s">
        <v>14</v>
      </c>
    </row>
    <row r="66" spans="1:5" x14ac:dyDescent="0.25">
      <c r="A66" t="s">
        <v>5</v>
      </c>
      <c r="B66" s="5" t="s">
        <v>22</v>
      </c>
      <c r="C66">
        <v>2024</v>
      </c>
      <c r="D66" s="6">
        <v>4240.1983535320405</v>
      </c>
      <c r="E66" t="s">
        <v>15</v>
      </c>
    </row>
    <row r="67" spans="1:5" x14ac:dyDescent="0.25">
      <c r="A67" t="s">
        <v>5</v>
      </c>
      <c r="B67" s="5" t="s">
        <v>22</v>
      </c>
      <c r="C67">
        <v>2024</v>
      </c>
      <c r="D67" s="6">
        <v>773.52061000000015</v>
      </c>
      <c r="E67" t="s">
        <v>16</v>
      </c>
    </row>
    <row r="68" spans="1:5" x14ac:dyDescent="0.25">
      <c r="A68" t="s">
        <v>5</v>
      </c>
      <c r="B68" s="5" t="s">
        <v>22</v>
      </c>
      <c r="C68">
        <v>2024</v>
      </c>
      <c r="D68" s="6">
        <v>4124.1957987305559</v>
      </c>
      <c r="E68" t="s">
        <v>17</v>
      </c>
    </row>
    <row r="69" spans="1:5" x14ac:dyDescent="0.25">
      <c r="A69" t="s">
        <v>5</v>
      </c>
      <c r="B69" s="5" t="s">
        <v>23</v>
      </c>
      <c r="C69">
        <v>2024</v>
      </c>
      <c r="D69" s="20">
        <v>0.80437981751233179</v>
      </c>
      <c r="E69" t="s">
        <v>7</v>
      </c>
    </row>
    <row r="70" spans="1:5" x14ac:dyDescent="0.25">
      <c r="A70" t="s">
        <v>5</v>
      </c>
      <c r="B70" s="5" t="s">
        <v>23</v>
      </c>
      <c r="C70">
        <v>2024</v>
      </c>
      <c r="D70" s="20">
        <v>0.49689443933978594</v>
      </c>
      <c r="E70" t="s">
        <v>8</v>
      </c>
    </row>
    <row r="71" spans="1:5" x14ac:dyDescent="0.25">
      <c r="A71" t="s">
        <v>5</v>
      </c>
      <c r="B71" s="5" t="s">
        <v>23</v>
      </c>
      <c r="C71">
        <v>2024</v>
      </c>
      <c r="D71" s="6">
        <v>16670.013983545476</v>
      </c>
      <c r="E71" t="s">
        <v>9</v>
      </c>
    </row>
    <row r="72" spans="1:5" x14ac:dyDescent="0.25">
      <c r="A72" t="s">
        <v>5</v>
      </c>
      <c r="B72" s="5" t="s">
        <v>23</v>
      </c>
      <c r="C72">
        <v>2024</v>
      </c>
      <c r="D72" s="6">
        <v>14485.391485636703</v>
      </c>
      <c r="E72" t="s">
        <v>10</v>
      </c>
    </row>
    <row r="73" spans="1:5" x14ac:dyDescent="0.25">
      <c r="A73" t="s">
        <v>5</v>
      </c>
      <c r="B73" s="5" t="s">
        <v>23</v>
      </c>
      <c r="C73">
        <v>2024</v>
      </c>
      <c r="D73" s="6">
        <v>6250.8524845697939</v>
      </c>
      <c r="E73" t="s">
        <v>11</v>
      </c>
    </row>
    <row r="74" spans="1:5" x14ac:dyDescent="0.25">
      <c r="A74" t="s">
        <v>5</v>
      </c>
      <c r="B74" s="5" t="s">
        <v>23</v>
      </c>
      <c r="C74">
        <v>2024</v>
      </c>
      <c r="D74" s="6">
        <v>8234.5387910669087</v>
      </c>
      <c r="E74" t="s">
        <v>12</v>
      </c>
    </row>
    <row r="75" spans="1:5" x14ac:dyDescent="0.25">
      <c r="A75" t="s">
        <v>5</v>
      </c>
      <c r="B75" s="5" t="s">
        <v>23</v>
      </c>
      <c r="C75">
        <v>2024</v>
      </c>
      <c r="D75" s="6">
        <v>1114.82698</v>
      </c>
      <c r="E75" t="s">
        <v>13</v>
      </c>
    </row>
    <row r="76" spans="1:5" x14ac:dyDescent="0.25">
      <c r="A76" t="s">
        <v>5</v>
      </c>
      <c r="B76" s="5" t="s">
        <v>23</v>
      </c>
      <c r="C76">
        <v>2024</v>
      </c>
      <c r="D76" s="6">
        <v>7119.7118110669089</v>
      </c>
      <c r="E76" t="s">
        <v>14</v>
      </c>
    </row>
    <row r="77" spans="1:5" x14ac:dyDescent="0.25">
      <c r="A77" t="s">
        <v>5</v>
      </c>
      <c r="B77" s="5" t="s">
        <v>23</v>
      </c>
      <c r="C77">
        <v>2024</v>
      </c>
      <c r="D77" s="6">
        <v>4621.1874103835198</v>
      </c>
      <c r="E77" t="s">
        <v>15</v>
      </c>
    </row>
    <row r="78" spans="1:5" x14ac:dyDescent="0.25">
      <c r="A78" t="s">
        <v>5</v>
      </c>
      <c r="B78" s="5" t="s">
        <v>23</v>
      </c>
      <c r="C78">
        <v>2024</v>
      </c>
      <c r="D78" s="6">
        <v>467.044285</v>
      </c>
      <c r="E78" t="s">
        <v>16</v>
      </c>
    </row>
    <row r="79" spans="1:5" x14ac:dyDescent="0.25">
      <c r="A79" t="s">
        <v>5</v>
      </c>
      <c r="B79" s="5" t="s">
        <v>23</v>
      </c>
      <c r="C79">
        <v>2024</v>
      </c>
      <c r="D79" s="6">
        <v>2031.4801156833892</v>
      </c>
      <c r="E79" t="s">
        <v>17</v>
      </c>
    </row>
    <row r="80" spans="1:5" x14ac:dyDescent="0.25">
      <c r="A80" t="s">
        <v>5</v>
      </c>
      <c r="B80" s="5" t="s">
        <v>6</v>
      </c>
      <c r="C80">
        <v>2024</v>
      </c>
      <c r="D80" s="6">
        <v>1369.87103</v>
      </c>
      <c r="E80" t="s">
        <v>24</v>
      </c>
    </row>
    <row r="81" spans="1:5" x14ac:dyDescent="0.25">
      <c r="A81" t="s">
        <v>5</v>
      </c>
      <c r="B81" s="5" t="s">
        <v>18</v>
      </c>
      <c r="C81">
        <v>2024</v>
      </c>
      <c r="D81" s="6">
        <v>1980.5548556567001</v>
      </c>
      <c r="E81" t="s">
        <v>24</v>
      </c>
    </row>
    <row r="82" spans="1:5" x14ac:dyDescent="0.25">
      <c r="A82" t="s">
        <v>5</v>
      </c>
      <c r="B82" s="5" t="s">
        <v>19</v>
      </c>
      <c r="C82">
        <v>2024</v>
      </c>
      <c r="D82" s="6">
        <v>1659.7079107018099</v>
      </c>
      <c r="E82" t="s">
        <v>24</v>
      </c>
    </row>
    <row r="83" spans="1:5" x14ac:dyDescent="0.25">
      <c r="A83" t="s">
        <v>5</v>
      </c>
      <c r="B83" s="5" t="s">
        <v>20</v>
      </c>
      <c r="C83">
        <v>2024</v>
      </c>
      <c r="D83" s="6">
        <v>2162.78374296218</v>
      </c>
      <c r="E83" t="s">
        <v>24</v>
      </c>
    </row>
    <row r="84" spans="1:5" x14ac:dyDescent="0.25">
      <c r="A84" t="s">
        <v>5</v>
      </c>
      <c r="B84" s="5" t="s">
        <v>21</v>
      </c>
      <c r="C84">
        <v>2024</v>
      </c>
      <c r="D84" s="6">
        <v>2802.8458745398498</v>
      </c>
      <c r="E84" t="s">
        <v>24</v>
      </c>
    </row>
    <row r="85" spans="1:5" x14ac:dyDescent="0.25">
      <c r="A85" t="s">
        <v>5</v>
      </c>
      <c r="B85" s="5" t="s">
        <v>22</v>
      </c>
      <c r="C85">
        <v>2024</v>
      </c>
      <c r="D85" s="6">
        <v>2772.3744900000002</v>
      </c>
      <c r="E85" t="s">
        <v>24</v>
      </c>
    </row>
    <row r="86" spans="1:5" x14ac:dyDescent="0.25">
      <c r="A86" t="s">
        <v>5</v>
      </c>
      <c r="B86" s="5" t="s">
        <v>23</v>
      </c>
      <c r="C86">
        <v>2024</v>
      </c>
      <c r="D86" s="6">
        <v>2282.0835375303204</v>
      </c>
      <c r="E86" t="s">
        <v>24</v>
      </c>
    </row>
    <row r="87" spans="1:5" x14ac:dyDescent="0.25">
      <c r="A87" t="s">
        <v>5</v>
      </c>
      <c r="B87" s="5" t="s">
        <v>27</v>
      </c>
      <c r="C87">
        <v>2024</v>
      </c>
      <c r="D87" s="20">
        <v>0.52169270003187762</v>
      </c>
      <c r="E87" t="s">
        <v>7</v>
      </c>
    </row>
    <row r="88" spans="1:5" x14ac:dyDescent="0.25">
      <c r="A88" t="s">
        <v>5</v>
      </c>
      <c r="B88" s="5" t="s">
        <v>27</v>
      </c>
      <c r="C88">
        <v>2024</v>
      </c>
      <c r="D88" s="20">
        <v>0.26667197959834238</v>
      </c>
      <c r="E88" t="s">
        <v>8</v>
      </c>
    </row>
    <row r="89" spans="1:5" x14ac:dyDescent="0.25">
      <c r="A89" t="s">
        <v>5</v>
      </c>
      <c r="B89" s="5" t="s">
        <v>27</v>
      </c>
      <c r="C89">
        <v>2024</v>
      </c>
      <c r="D89" s="6">
        <v>15688.147103545498</v>
      </c>
      <c r="E89" t="s">
        <v>9</v>
      </c>
    </row>
    <row r="90" spans="1:5" x14ac:dyDescent="0.25">
      <c r="A90" t="s">
        <v>5</v>
      </c>
      <c r="B90" s="5" t="s">
        <v>27</v>
      </c>
      <c r="C90">
        <v>2024</v>
      </c>
      <c r="D90" s="6">
        <v>13401.564698400001</v>
      </c>
      <c r="E90" t="s">
        <v>10</v>
      </c>
    </row>
    <row r="91" spans="1:5" x14ac:dyDescent="0.25">
      <c r="A91" t="s">
        <v>5</v>
      </c>
      <c r="B91" s="5" t="s">
        <v>27</v>
      </c>
      <c r="C91">
        <v>2024</v>
      </c>
      <c r="D91" s="6">
        <v>5331.5348742984133</v>
      </c>
      <c r="E91" t="s">
        <v>11</v>
      </c>
    </row>
    <row r="92" spans="1:5" x14ac:dyDescent="0.25">
      <c r="A92" t="s">
        <v>5</v>
      </c>
      <c r="B92" s="5" t="s">
        <v>27</v>
      </c>
      <c r="C92">
        <v>2024</v>
      </c>
      <c r="D92" s="6">
        <v>8070.029824101588</v>
      </c>
      <c r="E92" t="s">
        <v>12</v>
      </c>
    </row>
    <row r="93" spans="1:5" x14ac:dyDescent="0.25">
      <c r="A93" t="s">
        <v>5</v>
      </c>
      <c r="B93" s="5" t="s">
        <v>27</v>
      </c>
      <c r="C93">
        <v>2024</v>
      </c>
      <c r="D93" s="6">
        <v>1068.8213000000001</v>
      </c>
      <c r="E93" t="s">
        <v>13</v>
      </c>
    </row>
    <row r="94" spans="1:5" x14ac:dyDescent="0.25">
      <c r="A94" t="s">
        <v>5</v>
      </c>
      <c r="B94" s="5" t="s">
        <v>27</v>
      </c>
      <c r="C94">
        <v>2024</v>
      </c>
      <c r="D94" s="6">
        <v>7001.2085241015884</v>
      </c>
      <c r="E94" t="s">
        <v>14</v>
      </c>
    </row>
    <row r="95" spans="1:5" x14ac:dyDescent="0.25">
      <c r="A95" t="s">
        <v>5</v>
      </c>
      <c r="B95" s="5" t="s">
        <v>27</v>
      </c>
      <c r="C95">
        <v>2024</v>
      </c>
      <c r="D95" s="6">
        <v>5067.3820710894397</v>
      </c>
      <c r="E95" t="s">
        <v>15</v>
      </c>
    </row>
    <row r="96" spans="1:5" x14ac:dyDescent="0.25">
      <c r="A96" t="s">
        <v>5</v>
      </c>
      <c r="B96" s="5" t="s">
        <v>27</v>
      </c>
      <c r="C96">
        <v>2024</v>
      </c>
      <c r="D96" s="6">
        <v>745.94734499999993</v>
      </c>
      <c r="E96" t="s">
        <v>16</v>
      </c>
    </row>
    <row r="97" spans="1:5" x14ac:dyDescent="0.25">
      <c r="A97" t="s">
        <v>5</v>
      </c>
      <c r="B97" s="5" t="s">
        <v>27</v>
      </c>
      <c r="C97">
        <v>2024</v>
      </c>
      <c r="D97" s="6">
        <v>1187.8791080121487</v>
      </c>
      <c r="E97" t="s">
        <v>17</v>
      </c>
    </row>
    <row r="98" spans="1:5" x14ac:dyDescent="0.25">
      <c r="A98" t="s">
        <v>5</v>
      </c>
      <c r="B98" s="5" t="s">
        <v>27</v>
      </c>
      <c r="C98">
        <v>2024</v>
      </c>
      <c r="D98" s="6">
        <v>2015.764702293</v>
      </c>
      <c r="E98" t="s">
        <v>24</v>
      </c>
    </row>
    <row r="99" spans="1:5" x14ac:dyDescent="0.25">
      <c r="A99" t="s">
        <v>5</v>
      </c>
      <c r="B99" s="5" t="s">
        <v>25</v>
      </c>
      <c r="C99">
        <v>2023</v>
      </c>
      <c r="D99" s="6">
        <v>3095.1534000000001</v>
      </c>
      <c r="E99" t="s">
        <v>24</v>
      </c>
    </row>
    <row r="100" spans="1:5" x14ac:dyDescent="0.25">
      <c r="A100" t="s">
        <v>5</v>
      </c>
      <c r="B100" s="5" t="s">
        <v>25</v>
      </c>
      <c r="C100">
        <v>2023</v>
      </c>
      <c r="D100" s="20">
        <v>1.307019441721275</v>
      </c>
      <c r="E100" t="s">
        <v>7</v>
      </c>
    </row>
    <row r="101" spans="1:5" x14ac:dyDescent="0.25">
      <c r="A101" t="s">
        <v>5</v>
      </c>
      <c r="B101" s="5" t="s">
        <v>25</v>
      </c>
      <c r="C101">
        <v>2023</v>
      </c>
      <c r="D101" s="20">
        <v>0.90304355174788209</v>
      </c>
      <c r="E101" t="s">
        <v>8</v>
      </c>
    </row>
    <row r="102" spans="1:5" x14ac:dyDescent="0.25">
      <c r="A102" t="s">
        <v>5</v>
      </c>
      <c r="B102" s="5" t="s">
        <v>25</v>
      </c>
      <c r="C102">
        <v>2023</v>
      </c>
      <c r="D102" s="6">
        <v>33572.402976453741</v>
      </c>
      <c r="E102" t="s">
        <v>9</v>
      </c>
    </row>
    <row r="103" spans="1:5" x14ac:dyDescent="0.25">
      <c r="A103" t="s">
        <v>5</v>
      </c>
      <c r="B103" s="5" t="s">
        <v>25</v>
      </c>
      <c r="C103">
        <v>2023</v>
      </c>
      <c r="D103" s="6">
        <v>25190.353467999998</v>
      </c>
      <c r="E103" t="s">
        <v>10</v>
      </c>
    </row>
    <row r="104" spans="1:5" x14ac:dyDescent="0.25">
      <c r="A104" t="s">
        <v>5</v>
      </c>
      <c r="B104" s="5" t="s">
        <v>25</v>
      </c>
      <c r="C104">
        <v>2023</v>
      </c>
      <c r="D104" s="6">
        <v>6722.3183099999997</v>
      </c>
      <c r="E104" t="s">
        <v>11</v>
      </c>
    </row>
    <row r="105" spans="1:5" x14ac:dyDescent="0.25">
      <c r="A105" t="s">
        <v>5</v>
      </c>
      <c r="B105" s="5" t="s">
        <v>25</v>
      </c>
      <c r="C105">
        <v>2023</v>
      </c>
      <c r="D105" s="6">
        <v>18468.035157999999</v>
      </c>
      <c r="E105" t="s">
        <v>12</v>
      </c>
    </row>
    <row r="106" spans="1:5" x14ac:dyDescent="0.25">
      <c r="A106" t="s">
        <v>5</v>
      </c>
      <c r="B106" s="5" t="s">
        <v>25</v>
      </c>
      <c r="C106">
        <v>2023</v>
      </c>
      <c r="D106" s="6">
        <v>1206.4328</v>
      </c>
      <c r="E106" t="s">
        <v>13</v>
      </c>
    </row>
    <row r="107" spans="1:5" x14ac:dyDescent="0.25">
      <c r="A107" t="s">
        <v>5</v>
      </c>
      <c r="B107" s="5" t="s">
        <v>25</v>
      </c>
      <c r="C107">
        <v>2023</v>
      </c>
      <c r="D107" s="6">
        <v>17261.602358</v>
      </c>
      <c r="E107" t="s">
        <v>14</v>
      </c>
    </row>
    <row r="108" spans="1:5" x14ac:dyDescent="0.25">
      <c r="A108" t="s">
        <v>5</v>
      </c>
      <c r="B108" s="5" t="s">
        <v>25</v>
      </c>
      <c r="C108">
        <v>2023</v>
      </c>
      <c r="D108" s="6">
        <v>5168.8525199999995</v>
      </c>
      <c r="E108" t="s">
        <v>15</v>
      </c>
    </row>
    <row r="109" spans="1:5" x14ac:dyDescent="0.25">
      <c r="A109" t="s">
        <v>5</v>
      </c>
      <c r="B109" s="5" t="s">
        <v>25</v>
      </c>
      <c r="C109">
        <v>2023</v>
      </c>
      <c r="D109" s="6">
        <v>573.06010750000007</v>
      </c>
      <c r="E109" t="s">
        <v>16</v>
      </c>
    </row>
    <row r="110" spans="1:5" x14ac:dyDescent="0.25">
      <c r="A110" t="s">
        <v>5</v>
      </c>
      <c r="B110" s="5" t="s">
        <v>25</v>
      </c>
      <c r="C110">
        <v>2023</v>
      </c>
      <c r="D110" s="6">
        <v>11519.6897305</v>
      </c>
      <c r="E110" t="s">
        <v>17</v>
      </c>
    </row>
    <row r="111" spans="1:5" x14ac:dyDescent="0.25">
      <c r="A111" t="s">
        <v>5</v>
      </c>
      <c r="B111" s="5" t="s">
        <v>6</v>
      </c>
      <c r="C111">
        <v>2023</v>
      </c>
      <c r="D111" s="20">
        <v>0.90461769251154212</v>
      </c>
      <c r="E111" t="s">
        <v>7</v>
      </c>
    </row>
    <row r="112" spans="1:5" x14ac:dyDescent="0.25">
      <c r="A112" t="s">
        <v>5</v>
      </c>
      <c r="B112" s="5" t="s">
        <v>6</v>
      </c>
      <c r="C112">
        <v>2023</v>
      </c>
      <c r="D112" s="20">
        <v>0.76485862742076938</v>
      </c>
      <c r="E112" t="s">
        <v>8</v>
      </c>
    </row>
    <row r="113" spans="1:5" x14ac:dyDescent="0.25">
      <c r="A113" t="s">
        <v>5</v>
      </c>
      <c r="B113" s="5" t="s">
        <v>6</v>
      </c>
      <c r="C113">
        <v>2023</v>
      </c>
      <c r="D113" s="6">
        <v>0</v>
      </c>
      <c r="E113" t="s">
        <v>9</v>
      </c>
    </row>
    <row r="114" spans="1:5" x14ac:dyDescent="0.25">
      <c r="A114" t="s">
        <v>5</v>
      </c>
      <c r="B114" s="5" t="s">
        <v>6</v>
      </c>
      <c r="C114">
        <v>2023</v>
      </c>
      <c r="D114" s="6">
        <v>0</v>
      </c>
      <c r="E114" t="s">
        <v>24</v>
      </c>
    </row>
    <row r="115" spans="1:5" x14ac:dyDescent="0.25">
      <c r="A115" t="s">
        <v>5</v>
      </c>
      <c r="B115" s="5" t="s">
        <v>6</v>
      </c>
      <c r="C115">
        <v>2023</v>
      </c>
      <c r="D115" s="6">
        <v>9300.1791726095998</v>
      </c>
      <c r="E115" t="s">
        <v>10</v>
      </c>
    </row>
    <row r="116" spans="1:5" x14ac:dyDescent="0.25">
      <c r="A116" t="s">
        <v>5</v>
      </c>
      <c r="B116" s="5" t="s">
        <v>6</v>
      </c>
      <c r="C116">
        <v>2023</v>
      </c>
      <c r="D116" s="6">
        <v>3591.9739013165799</v>
      </c>
      <c r="E116" t="s">
        <v>11</v>
      </c>
    </row>
    <row r="117" spans="1:5" x14ac:dyDescent="0.25">
      <c r="A117" t="s">
        <v>5</v>
      </c>
      <c r="B117" s="5" t="s">
        <v>6</v>
      </c>
      <c r="C117">
        <v>2023</v>
      </c>
      <c r="D117" s="6">
        <v>5708.2052712930199</v>
      </c>
      <c r="E117" t="s">
        <v>12</v>
      </c>
    </row>
    <row r="118" spans="1:5" x14ac:dyDescent="0.25">
      <c r="A118" t="s">
        <v>5</v>
      </c>
      <c r="B118" s="5" t="s">
        <v>6</v>
      </c>
      <c r="C118">
        <v>2023</v>
      </c>
      <c r="D118" s="6">
        <v>1093.5149475862099</v>
      </c>
      <c r="E118" t="s">
        <v>13</v>
      </c>
    </row>
    <row r="119" spans="1:5" x14ac:dyDescent="0.25">
      <c r="A119" t="s">
        <v>5</v>
      </c>
      <c r="B119" s="5" t="s">
        <v>6</v>
      </c>
      <c r="C119">
        <v>2023</v>
      </c>
      <c r="D119" s="6">
        <v>4614.69032370681</v>
      </c>
      <c r="E119" t="s">
        <v>14</v>
      </c>
    </row>
    <row r="120" spans="1:5" x14ac:dyDescent="0.25">
      <c r="A120" t="s">
        <v>5</v>
      </c>
      <c r="B120" s="5" t="s">
        <v>6</v>
      </c>
      <c r="C120">
        <v>2023</v>
      </c>
      <c r="D120" s="6">
        <v>2716.98478852586</v>
      </c>
      <c r="E120" t="s">
        <v>15</v>
      </c>
    </row>
    <row r="121" spans="1:5" x14ac:dyDescent="0.25">
      <c r="A121" t="s">
        <v>5</v>
      </c>
      <c r="B121" s="5" t="s">
        <v>6</v>
      </c>
      <c r="C121">
        <v>2023</v>
      </c>
      <c r="D121" s="6">
        <v>725.07839768620693</v>
      </c>
      <c r="E121" t="s">
        <v>16</v>
      </c>
    </row>
    <row r="122" spans="1:5" x14ac:dyDescent="0.25">
      <c r="A122" t="s">
        <v>5</v>
      </c>
      <c r="B122" s="5" t="s">
        <v>6</v>
      </c>
      <c r="C122">
        <v>2023</v>
      </c>
      <c r="D122" s="6">
        <v>1172.627137494743</v>
      </c>
      <c r="E122" t="s">
        <v>17</v>
      </c>
    </row>
    <row r="123" spans="1:5" x14ac:dyDescent="0.25">
      <c r="A123" t="s">
        <v>5</v>
      </c>
      <c r="B123" s="5" t="s">
        <v>18</v>
      </c>
      <c r="C123">
        <v>2023</v>
      </c>
      <c r="D123" s="20">
        <v>0.85667274425223461</v>
      </c>
      <c r="E123" t="s">
        <v>7</v>
      </c>
    </row>
    <row r="124" spans="1:5" x14ac:dyDescent="0.25">
      <c r="A124" t="s">
        <v>5</v>
      </c>
      <c r="B124" s="5" t="s">
        <v>18</v>
      </c>
      <c r="C124">
        <v>2023</v>
      </c>
      <c r="D124" s="20">
        <v>0.71910437141459504</v>
      </c>
      <c r="E124" t="s">
        <v>8</v>
      </c>
    </row>
    <row r="125" spans="1:5" x14ac:dyDescent="0.25">
      <c r="A125" t="s">
        <v>5</v>
      </c>
      <c r="B125" s="5" t="s">
        <v>18</v>
      </c>
      <c r="C125">
        <v>2023</v>
      </c>
      <c r="D125" s="6">
        <v>0</v>
      </c>
      <c r="E125" t="s">
        <v>9</v>
      </c>
    </row>
    <row r="126" spans="1:5" x14ac:dyDescent="0.25">
      <c r="A126" t="s">
        <v>5</v>
      </c>
      <c r="B126" s="5" t="s">
        <v>18</v>
      </c>
      <c r="C126">
        <v>2023</v>
      </c>
      <c r="D126" s="6">
        <v>0</v>
      </c>
      <c r="E126" t="s">
        <v>24</v>
      </c>
    </row>
    <row r="127" spans="1:5" x14ac:dyDescent="0.25">
      <c r="A127" t="s">
        <v>5</v>
      </c>
      <c r="B127" s="5" t="s">
        <v>18</v>
      </c>
      <c r="C127">
        <v>2023</v>
      </c>
      <c r="D127" s="6">
        <v>9496.8546946729602</v>
      </c>
      <c r="E127" t="s">
        <v>10</v>
      </c>
    </row>
    <row r="128" spans="1:5" x14ac:dyDescent="0.25">
      <c r="A128" t="s">
        <v>5</v>
      </c>
      <c r="B128" s="5" t="s">
        <v>18</v>
      </c>
      <c r="C128">
        <v>2023</v>
      </c>
      <c r="D128" s="6">
        <v>3755.08086662084</v>
      </c>
      <c r="E128" t="s">
        <v>11</v>
      </c>
    </row>
    <row r="129" spans="1:5" x14ac:dyDescent="0.25">
      <c r="A129" t="s">
        <v>5</v>
      </c>
      <c r="B129" s="5" t="s">
        <v>18</v>
      </c>
      <c r="C129">
        <v>2023</v>
      </c>
      <c r="D129" s="6">
        <v>5741.7738280521207</v>
      </c>
      <c r="E129" t="s">
        <v>12</v>
      </c>
    </row>
    <row r="130" spans="1:5" x14ac:dyDescent="0.25">
      <c r="A130" t="s">
        <v>5</v>
      </c>
      <c r="B130" s="5" t="s">
        <v>18</v>
      </c>
      <c r="C130">
        <v>2023</v>
      </c>
      <c r="D130" s="6">
        <v>1166.40391344828</v>
      </c>
      <c r="E130" t="s">
        <v>13</v>
      </c>
    </row>
    <row r="131" spans="1:5" x14ac:dyDescent="0.25">
      <c r="A131" t="s">
        <v>5</v>
      </c>
      <c r="B131" s="5" t="s">
        <v>18</v>
      </c>
      <c r="C131">
        <v>2023</v>
      </c>
      <c r="D131" s="6">
        <v>4575.3699146038407</v>
      </c>
      <c r="E131" t="s">
        <v>14</v>
      </c>
    </row>
    <row r="132" spans="1:5" x14ac:dyDescent="0.25">
      <c r="A132" t="s">
        <v>5</v>
      </c>
      <c r="B132" s="5" t="s">
        <v>18</v>
      </c>
      <c r="C132">
        <v>2023</v>
      </c>
      <c r="D132" s="6">
        <v>4318.9245791123303</v>
      </c>
      <c r="E132" t="s">
        <v>15</v>
      </c>
    </row>
    <row r="133" spans="1:5" x14ac:dyDescent="0.25">
      <c r="A133" t="s">
        <v>5</v>
      </c>
      <c r="B133" s="5" t="s">
        <v>18</v>
      </c>
      <c r="C133">
        <v>2023</v>
      </c>
      <c r="D133" s="6">
        <v>938.54067877241403</v>
      </c>
      <c r="E133" t="s">
        <v>16</v>
      </c>
    </row>
    <row r="134" spans="1:5" x14ac:dyDescent="0.25">
      <c r="A134" t="s">
        <v>5</v>
      </c>
      <c r="B134" s="5" t="s">
        <v>18</v>
      </c>
      <c r="C134">
        <v>2023</v>
      </c>
      <c r="D134" s="6">
        <v>-682.09534328090365</v>
      </c>
      <c r="E134" t="s">
        <v>17</v>
      </c>
    </row>
    <row r="135" spans="1:5" x14ac:dyDescent="0.25">
      <c r="A135" t="s">
        <v>5</v>
      </c>
      <c r="B135" s="5" t="s">
        <v>19</v>
      </c>
      <c r="C135">
        <v>2023</v>
      </c>
      <c r="D135" s="20">
        <v>0.61308202167727499</v>
      </c>
      <c r="E135" t="s">
        <v>7</v>
      </c>
    </row>
    <row r="136" spans="1:5" x14ac:dyDescent="0.25">
      <c r="A136" t="s">
        <v>5</v>
      </c>
      <c r="B136" s="5" t="s">
        <v>19</v>
      </c>
      <c r="C136">
        <v>2023</v>
      </c>
      <c r="D136" s="20">
        <v>0.33446818308909393</v>
      </c>
      <c r="E136" t="s">
        <v>8</v>
      </c>
    </row>
    <row r="137" spans="1:5" x14ac:dyDescent="0.25">
      <c r="A137" t="s">
        <v>5</v>
      </c>
      <c r="B137" s="5" t="s">
        <v>19</v>
      </c>
      <c r="C137">
        <v>2023</v>
      </c>
      <c r="D137" s="6">
        <v>0</v>
      </c>
      <c r="E137" t="s">
        <v>9</v>
      </c>
    </row>
    <row r="138" spans="1:5" x14ac:dyDescent="0.25">
      <c r="A138" t="s">
        <v>5</v>
      </c>
      <c r="B138" s="5" t="s">
        <v>19</v>
      </c>
      <c r="C138">
        <v>2023</v>
      </c>
      <c r="D138" s="6">
        <v>0</v>
      </c>
      <c r="E138" t="s">
        <v>24</v>
      </c>
    </row>
    <row r="139" spans="1:5" x14ac:dyDescent="0.25">
      <c r="A139" t="s">
        <v>5</v>
      </c>
      <c r="B139" s="5" t="s">
        <v>19</v>
      </c>
      <c r="C139">
        <v>2023</v>
      </c>
      <c r="D139" s="6">
        <v>13345.0616699778</v>
      </c>
      <c r="E139" t="s">
        <v>10</v>
      </c>
    </row>
    <row r="140" spans="1:5" x14ac:dyDescent="0.25">
      <c r="A140" t="s">
        <v>5</v>
      </c>
      <c r="B140" s="5" t="s">
        <v>19</v>
      </c>
      <c r="C140">
        <v>2023</v>
      </c>
      <c r="D140" s="6">
        <v>6013.7840800000004</v>
      </c>
      <c r="E140" t="s">
        <v>11</v>
      </c>
    </row>
    <row r="141" spans="1:5" x14ac:dyDescent="0.25">
      <c r="A141" t="s">
        <v>5</v>
      </c>
      <c r="B141" s="5" t="s">
        <v>19</v>
      </c>
      <c r="C141">
        <v>2023</v>
      </c>
      <c r="D141" s="6">
        <v>7331.2775899777998</v>
      </c>
      <c r="E141" t="s">
        <v>12</v>
      </c>
    </row>
    <row r="142" spans="1:5" x14ac:dyDescent="0.25">
      <c r="A142" t="s">
        <v>5</v>
      </c>
      <c r="B142" s="5" t="s">
        <v>19</v>
      </c>
      <c r="C142">
        <v>2023</v>
      </c>
      <c r="D142" s="6">
        <v>1009.2828189655201</v>
      </c>
      <c r="E142" t="s">
        <v>13</v>
      </c>
    </row>
    <row r="143" spans="1:5" x14ac:dyDescent="0.25">
      <c r="A143" t="s">
        <v>5</v>
      </c>
      <c r="B143" s="5" t="s">
        <v>19</v>
      </c>
      <c r="C143">
        <v>2023</v>
      </c>
      <c r="D143" s="6">
        <v>6321.9947710122797</v>
      </c>
      <c r="E143" t="s">
        <v>14</v>
      </c>
    </row>
    <row r="144" spans="1:5" x14ac:dyDescent="0.25">
      <c r="A144" t="s">
        <v>5</v>
      </c>
      <c r="B144" s="5" t="s">
        <v>19</v>
      </c>
      <c r="C144">
        <v>2023</v>
      </c>
      <c r="D144" s="6">
        <v>5397.6753611944405</v>
      </c>
      <c r="E144" t="s">
        <v>15</v>
      </c>
    </row>
    <row r="145" spans="1:5" x14ac:dyDescent="0.25">
      <c r="A145" t="s">
        <v>5</v>
      </c>
      <c r="B145" s="5" t="s">
        <v>19</v>
      </c>
      <c r="C145">
        <v>2023</v>
      </c>
      <c r="D145" s="6">
        <v>1274.5486249724099</v>
      </c>
      <c r="E145" t="s">
        <v>16</v>
      </c>
    </row>
    <row r="146" spans="1:5" x14ac:dyDescent="0.25">
      <c r="A146" t="s">
        <v>5</v>
      </c>
      <c r="B146" s="5" t="s">
        <v>19</v>
      </c>
      <c r="C146">
        <v>2023</v>
      </c>
      <c r="D146" s="6">
        <v>-350.22921515457074</v>
      </c>
      <c r="E146" t="s">
        <v>17</v>
      </c>
    </row>
    <row r="147" spans="1:5" x14ac:dyDescent="0.25">
      <c r="A147" t="s">
        <v>5</v>
      </c>
      <c r="B147" s="5" t="s">
        <v>20</v>
      </c>
      <c r="C147">
        <v>2023</v>
      </c>
      <c r="D147" s="20">
        <v>0.64438328653513588</v>
      </c>
      <c r="E147" t="s">
        <v>7</v>
      </c>
    </row>
    <row r="148" spans="1:5" x14ac:dyDescent="0.25">
      <c r="A148" t="s">
        <v>5</v>
      </c>
      <c r="B148" s="5" t="s">
        <v>20</v>
      </c>
      <c r="C148">
        <v>2023</v>
      </c>
      <c r="D148" s="20">
        <v>0.33207505067222048</v>
      </c>
      <c r="E148" t="s">
        <v>8</v>
      </c>
    </row>
    <row r="149" spans="1:5" x14ac:dyDescent="0.25">
      <c r="A149" t="s">
        <v>5</v>
      </c>
      <c r="B149" s="5" t="s">
        <v>20</v>
      </c>
      <c r="C149">
        <v>2023</v>
      </c>
      <c r="D149" s="6">
        <v>0</v>
      </c>
      <c r="E149" t="s">
        <v>9</v>
      </c>
    </row>
    <row r="150" spans="1:5" x14ac:dyDescent="0.25">
      <c r="A150" t="s">
        <v>5</v>
      </c>
      <c r="B150" s="5" t="s">
        <v>20</v>
      </c>
      <c r="C150">
        <v>2023</v>
      </c>
      <c r="D150" s="6">
        <v>0</v>
      </c>
      <c r="E150" t="s">
        <v>24</v>
      </c>
    </row>
    <row r="151" spans="1:5" x14ac:dyDescent="0.25">
      <c r="A151" t="s">
        <v>5</v>
      </c>
      <c r="B151" s="5" t="s">
        <v>20</v>
      </c>
      <c r="C151">
        <v>2023</v>
      </c>
      <c r="D151" s="6">
        <v>9876.4033074575109</v>
      </c>
      <c r="E151" t="s">
        <v>10</v>
      </c>
    </row>
    <row r="152" spans="1:5" x14ac:dyDescent="0.25">
      <c r="A152" t="s">
        <v>5</v>
      </c>
      <c r="B152" s="5" t="s">
        <v>20</v>
      </c>
      <c r="C152">
        <v>2023</v>
      </c>
      <c r="D152" s="6">
        <v>3524.10999368489</v>
      </c>
      <c r="E152" t="s">
        <v>11</v>
      </c>
    </row>
    <row r="153" spans="1:5" x14ac:dyDescent="0.25">
      <c r="A153" t="s">
        <v>5</v>
      </c>
      <c r="B153" s="5" t="s">
        <v>20</v>
      </c>
      <c r="C153">
        <v>2023</v>
      </c>
      <c r="D153" s="6">
        <v>6352.2933137726213</v>
      </c>
      <c r="E153" t="s">
        <v>12</v>
      </c>
    </row>
    <row r="154" spans="1:5" x14ac:dyDescent="0.25">
      <c r="A154" t="s">
        <v>5</v>
      </c>
      <c r="B154" s="5" t="s">
        <v>20</v>
      </c>
      <c r="C154">
        <v>2023</v>
      </c>
      <c r="D154" s="6">
        <v>964.05577896551699</v>
      </c>
      <c r="E154" t="s">
        <v>13</v>
      </c>
    </row>
    <row r="155" spans="1:5" x14ac:dyDescent="0.25">
      <c r="A155" t="s">
        <v>5</v>
      </c>
      <c r="B155" s="5" t="s">
        <v>20</v>
      </c>
      <c r="C155">
        <v>2023</v>
      </c>
      <c r="D155" s="6">
        <v>5388.2375348071046</v>
      </c>
      <c r="E155" t="s">
        <v>14</v>
      </c>
    </row>
    <row r="156" spans="1:5" x14ac:dyDescent="0.25">
      <c r="A156" t="s">
        <v>5</v>
      </c>
      <c r="B156" s="5" t="s">
        <v>20</v>
      </c>
      <c r="C156">
        <v>2023</v>
      </c>
      <c r="D156" s="6">
        <v>4014.15114303972</v>
      </c>
      <c r="E156" t="s">
        <v>15</v>
      </c>
    </row>
    <row r="157" spans="1:5" x14ac:dyDescent="0.25">
      <c r="A157" t="s">
        <v>5</v>
      </c>
      <c r="B157" s="5" t="s">
        <v>20</v>
      </c>
      <c r="C157">
        <v>2023</v>
      </c>
      <c r="D157" s="6">
        <v>1001.98996840345</v>
      </c>
      <c r="E157" t="s">
        <v>16</v>
      </c>
    </row>
    <row r="158" spans="1:5" x14ac:dyDescent="0.25">
      <c r="A158" t="s">
        <v>5</v>
      </c>
      <c r="B158" s="5" t="s">
        <v>20</v>
      </c>
      <c r="C158">
        <v>2023</v>
      </c>
      <c r="D158" s="6">
        <v>372.0964233639346</v>
      </c>
      <c r="E158" t="s">
        <v>17</v>
      </c>
    </row>
    <row r="159" spans="1:5" x14ac:dyDescent="0.25">
      <c r="A159" t="s">
        <v>5</v>
      </c>
      <c r="B159" s="5" t="s">
        <v>21</v>
      </c>
      <c r="C159">
        <v>2023</v>
      </c>
      <c r="D159" s="20">
        <v>0.64844871771569823</v>
      </c>
      <c r="E159" t="s">
        <v>7</v>
      </c>
    </row>
    <row r="160" spans="1:5" x14ac:dyDescent="0.25">
      <c r="A160" t="s">
        <v>5</v>
      </c>
      <c r="B160" s="5" t="s">
        <v>21</v>
      </c>
      <c r="C160">
        <v>2023</v>
      </c>
      <c r="D160" s="20">
        <v>0.36967229502535487</v>
      </c>
      <c r="E160" t="s">
        <v>8</v>
      </c>
    </row>
    <row r="161" spans="1:5" x14ac:dyDescent="0.25">
      <c r="A161" t="s">
        <v>5</v>
      </c>
      <c r="B161" s="5" t="s">
        <v>21</v>
      </c>
      <c r="C161">
        <v>2023</v>
      </c>
      <c r="D161" s="6">
        <v>0</v>
      </c>
      <c r="E161" t="s">
        <v>9</v>
      </c>
    </row>
    <row r="162" spans="1:5" x14ac:dyDescent="0.25">
      <c r="A162" t="s">
        <v>5</v>
      </c>
      <c r="B162" s="5" t="s">
        <v>21</v>
      </c>
      <c r="C162">
        <v>2023</v>
      </c>
      <c r="D162" s="6">
        <v>0</v>
      </c>
      <c r="E162" t="s">
        <v>24</v>
      </c>
    </row>
    <row r="163" spans="1:5" x14ac:dyDescent="0.25">
      <c r="A163" t="s">
        <v>5</v>
      </c>
      <c r="B163" s="5" t="s">
        <v>21</v>
      </c>
      <c r="C163">
        <v>2023</v>
      </c>
      <c r="D163" s="6">
        <v>18543.219420113001</v>
      </c>
      <c r="E163" t="s">
        <v>10</v>
      </c>
    </row>
    <row r="164" spans="1:5" x14ac:dyDescent="0.25">
      <c r="A164" t="s">
        <v>5</v>
      </c>
      <c r="B164" s="5" t="s">
        <v>21</v>
      </c>
      <c r="C164">
        <v>2023</v>
      </c>
      <c r="D164" s="6">
        <v>8760.1541868569602</v>
      </c>
      <c r="E164" t="s">
        <v>11</v>
      </c>
    </row>
    <row r="165" spans="1:5" x14ac:dyDescent="0.25">
      <c r="A165" t="s">
        <v>5</v>
      </c>
      <c r="B165" s="5" t="s">
        <v>21</v>
      </c>
      <c r="C165">
        <v>2023</v>
      </c>
      <c r="D165" s="6">
        <v>9783.0652332560403</v>
      </c>
      <c r="E165" t="s">
        <v>12</v>
      </c>
    </row>
    <row r="166" spans="1:5" x14ac:dyDescent="0.25">
      <c r="A166" t="s">
        <v>5</v>
      </c>
      <c r="B166" s="5" t="s">
        <v>21</v>
      </c>
      <c r="C166">
        <v>2023</v>
      </c>
      <c r="D166" s="6">
        <v>1003.8725400000001</v>
      </c>
      <c r="E166" t="s">
        <v>13</v>
      </c>
    </row>
    <row r="167" spans="1:5" x14ac:dyDescent="0.25">
      <c r="A167" t="s">
        <v>5</v>
      </c>
      <c r="B167" s="5" t="s">
        <v>21</v>
      </c>
      <c r="C167">
        <v>2023</v>
      </c>
      <c r="D167" s="6">
        <v>8779.19269325604</v>
      </c>
      <c r="E167" t="s">
        <v>14</v>
      </c>
    </row>
    <row r="168" spans="1:5" x14ac:dyDescent="0.25">
      <c r="A168" t="s">
        <v>5</v>
      </c>
      <c r="B168" s="5" t="s">
        <v>21</v>
      </c>
      <c r="C168">
        <v>2023</v>
      </c>
      <c r="D168" s="6">
        <v>3259.5246099999999</v>
      </c>
      <c r="E168" t="s">
        <v>15</v>
      </c>
    </row>
    <row r="169" spans="1:5" x14ac:dyDescent="0.25">
      <c r="A169" t="s">
        <v>5</v>
      </c>
      <c r="B169" s="5" t="s">
        <v>21</v>
      </c>
      <c r="C169">
        <v>2023</v>
      </c>
      <c r="D169" s="6">
        <v>1323.6504579</v>
      </c>
      <c r="E169" t="s">
        <v>16</v>
      </c>
    </row>
    <row r="170" spans="1:5" x14ac:dyDescent="0.25">
      <c r="A170" t="s">
        <v>5</v>
      </c>
      <c r="B170" s="5" t="s">
        <v>21</v>
      </c>
      <c r="C170">
        <v>2023</v>
      </c>
      <c r="D170" s="6">
        <v>4196.0176253560394</v>
      </c>
      <c r="E170" t="s">
        <v>17</v>
      </c>
    </row>
    <row r="171" spans="1:5" x14ac:dyDescent="0.25">
      <c r="A171" t="s">
        <v>5</v>
      </c>
      <c r="B171" s="5" t="s">
        <v>22</v>
      </c>
      <c r="C171">
        <v>2023</v>
      </c>
      <c r="D171" s="21">
        <v>0</v>
      </c>
      <c r="E171" t="s">
        <v>7</v>
      </c>
    </row>
    <row r="172" spans="1:5" x14ac:dyDescent="0.25">
      <c r="A172" t="s">
        <v>5</v>
      </c>
      <c r="B172" s="5" t="s">
        <v>22</v>
      </c>
      <c r="C172">
        <v>2023</v>
      </c>
      <c r="D172" s="21">
        <v>0</v>
      </c>
      <c r="E172" t="s">
        <v>8</v>
      </c>
    </row>
    <row r="173" spans="1:5" x14ac:dyDescent="0.25">
      <c r="A173" t="s">
        <v>5</v>
      </c>
      <c r="B173" s="5" t="s">
        <v>22</v>
      </c>
      <c r="C173">
        <v>2023</v>
      </c>
      <c r="D173" s="6">
        <v>0</v>
      </c>
      <c r="E173" t="s">
        <v>9</v>
      </c>
    </row>
    <row r="174" spans="1:5" x14ac:dyDescent="0.25">
      <c r="A174" t="s">
        <v>5</v>
      </c>
      <c r="B174" s="5" t="s">
        <v>22</v>
      </c>
      <c r="C174">
        <v>2023</v>
      </c>
      <c r="D174" s="6">
        <v>0</v>
      </c>
      <c r="E174" t="s">
        <v>24</v>
      </c>
    </row>
    <row r="175" spans="1:5" x14ac:dyDescent="0.25">
      <c r="A175" t="s">
        <v>5</v>
      </c>
      <c r="B175" s="5" t="s">
        <v>22</v>
      </c>
      <c r="C175">
        <v>2023</v>
      </c>
      <c r="D175" s="6">
        <v>12336.873889799999</v>
      </c>
      <c r="E175" t="s">
        <v>10</v>
      </c>
    </row>
    <row r="176" spans="1:5" x14ac:dyDescent="0.25">
      <c r="A176" t="s">
        <v>5</v>
      </c>
      <c r="B176" s="5" t="s">
        <v>22</v>
      </c>
      <c r="C176">
        <v>2023</v>
      </c>
      <c r="D176" s="6">
        <v>4908.9165781351003</v>
      </c>
      <c r="E176" t="s">
        <v>11</v>
      </c>
    </row>
    <row r="177" spans="1:5" x14ac:dyDescent="0.25">
      <c r="A177" t="s">
        <v>5</v>
      </c>
      <c r="B177" s="5" t="s">
        <v>22</v>
      </c>
      <c r="C177">
        <v>2023</v>
      </c>
      <c r="D177" s="6">
        <v>7427.957311664899</v>
      </c>
      <c r="E177" t="s">
        <v>12</v>
      </c>
    </row>
    <row r="178" spans="1:5" x14ac:dyDescent="0.25">
      <c r="A178" t="s">
        <v>5</v>
      </c>
      <c r="B178" s="5" t="s">
        <v>22</v>
      </c>
      <c r="C178">
        <v>2023</v>
      </c>
      <c r="D178" s="6">
        <v>1139.2700400000001</v>
      </c>
      <c r="E178" t="s">
        <v>13</v>
      </c>
    </row>
    <row r="179" spans="1:5" x14ac:dyDescent="0.25">
      <c r="A179" t="s">
        <v>5</v>
      </c>
      <c r="B179" s="5" t="s">
        <v>22</v>
      </c>
      <c r="C179">
        <v>2023</v>
      </c>
      <c r="D179" s="6">
        <v>6288.6872716648986</v>
      </c>
      <c r="E179" t="s">
        <v>14</v>
      </c>
    </row>
    <row r="180" spans="1:5" x14ac:dyDescent="0.25">
      <c r="A180" t="s">
        <v>5</v>
      </c>
      <c r="B180" s="5" t="s">
        <v>22</v>
      </c>
      <c r="C180">
        <v>2023</v>
      </c>
      <c r="D180" s="6">
        <v>5933.0221775</v>
      </c>
      <c r="E180" t="s">
        <v>15</v>
      </c>
    </row>
    <row r="181" spans="1:5" x14ac:dyDescent="0.25">
      <c r="A181" t="s">
        <v>5</v>
      </c>
      <c r="B181" s="5" t="s">
        <v>22</v>
      </c>
      <c r="C181">
        <v>2023</v>
      </c>
      <c r="D181" s="6">
        <v>719.76169979999997</v>
      </c>
      <c r="E181" t="s">
        <v>16</v>
      </c>
    </row>
    <row r="182" spans="1:5" x14ac:dyDescent="0.25">
      <c r="A182" t="s">
        <v>5</v>
      </c>
      <c r="B182" s="5" t="s">
        <v>22</v>
      </c>
      <c r="C182">
        <v>2023</v>
      </c>
      <c r="D182" s="6">
        <v>-364.09660563510135</v>
      </c>
      <c r="E182" t="s">
        <v>17</v>
      </c>
    </row>
    <row r="183" spans="1:5" x14ac:dyDescent="0.25">
      <c r="A183" t="s">
        <v>5</v>
      </c>
      <c r="B183" s="5" t="s">
        <v>23</v>
      </c>
      <c r="C183">
        <v>2023</v>
      </c>
      <c r="D183" s="21">
        <v>0</v>
      </c>
      <c r="E183" t="s">
        <v>7</v>
      </c>
    </row>
    <row r="184" spans="1:5" x14ac:dyDescent="0.25">
      <c r="A184" t="s">
        <v>5</v>
      </c>
      <c r="B184" s="5" t="s">
        <v>23</v>
      </c>
      <c r="C184">
        <v>2023</v>
      </c>
      <c r="D184" s="21">
        <v>0</v>
      </c>
      <c r="E184" t="s">
        <v>8</v>
      </c>
    </row>
    <row r="185" spans="1:5" x14ac:dyDescent="0.25">
      <c r="A185" t="s">
        <v>5</v>
      </c>
      <c r="B185" s="5" t="s">
        <v>23</v>
      </c>
      <c r="C185">
        <v>2023</v>
      </c>
      <c r="D185" s="6">
        <v>0</v>
      </c>
      <c r="E185" t="s">
        <v>9</v>
      </c>
    </row>
    <row r="186" spans="1:5" x14ac:dyDescent="0.25">
      <c r="A186" t="s">
        <v>5</v>
      </c>
      <c r="B186" s="5" t="s">
        <v>23</v>
      </c>
      <c r="C186">
        <v>2023</v>
      </c>
      <c r="D186" s="6">
        <v>0</v>
      </c>
      <c r="E186" t="s">
        <v>24</v>
      </c>
    </row>
    <row r="187" spans="1:5" x14ac:dyDescent="0.25">
      <c r="A187" t="s">
        <v>5</v>
      </c>
      <c r="B187" s="5" t="s">
        <v>23</v>
      </c>
      <c r="C187">
        <v>2023</v>
      </c>
      <c r="D187" s="6">
        <v>13463.021750812401</v>
      </c>
      <c r="E187" t="s">
        <v>10</v>
      </c>
    </row>
    <row r="188" spans="1:5" x14ac:dyDescent="0.25">
      <c r="A188" t="s">
        <v>5</v>
      </c>
      <c r="B188" s="5" t="s">
        <v>23</v>
      </c>
      <c r="C188">
        <v>2023</v>
      </c>
      <c r="D188" s="6">
        <v>5811.5791821666708</v>
      </c>
      <c r="E188" t="s">
        <v>11</v>
      </c>
    </row>
    <row r="189" spans="1:5" x14ac:dyDescent="0.25">
      <c r="A189" t="s">
        <v>5</v>
      </c>
      <c r="B189" s="5" t="s">
        <v>23</v>
      </c>
      <c r="C189">
        <v>2023</v>
      </c>
      <c r="D189" s="6">
        <v>7651.4425686457298</v>
      </c>
      <c r="E189" t="s">
        <v>12</v>
      </c>
    </row>
    <row r="190" spans="1:5" x14ac:dyDescent="0.25">
      <c r="A190" t="s">
        <v>5</v>
      </c>
      <c r="B190" s="5" t="s">
        <v>23</v>
      </c>
      <c r="C190">
        <v>2023</v>
      </c>
      <c r="D190" s="6">
        <v>1297.64347</v>
      </c>
      <c r="E190" t="s">
        <v>13</v>
      </c>
    </row>
    <row r="191" spans="1:5" x14ac:dyDescent="0.25">
      <c r="A191" t="s">
        <v>5</v>
      </c>
      <c r="B191" s="5" t="s">
        <v>23</v>
      </c>
      <c r="C191">
        <v>2023</v>
      </c>
      <c r="D191" s="6">
        <v>6353.7990986457298</v>
      </c>
      <c r="E191" t="s">
        <v>14</v>
      </c>
    </row>
    <row r="192" spans="1:5" x14ac:dyDescent="0.25">
      <c r="A192" t="s">
        <v>5</v>
      </c>
      <c r="B192" s="5" t="s">
        <v>23</v>
      </c>
      <c r="C192">
        <v>2023</v>
      </c>
      <c r="D192" s="6">
        <v>8606.4357875000005</v>
      </c>
      <c r="E192" t="s">
        <v>15</v>
      </c>
    </row>
    <row r="193" spans="1:5" x14ac:dyDescent="0.25">
      <c r="A193" t="s">
        <v>5</v>
      </c>
      <c r="B193" s="5" t="s">
        <v>23</v>
      </c>
      <c r="C193">
        <v>2023</v>
      </c>
      <c r="D193" s="6">
        <v>629.3546556</v>
      </c>
      <c r="E193" t="s">
        <v>16</v>
      </c>
    </row>
    <row r="194" spans="1:5" x14ac:dyDescent="0.25">
      <c r="A194" t="s">
        <v>5</v>
      </c>
      <c r="B194" s="5" t="s">
        <v>23</v>
      </c>
      <c r="C194">
        <v>2023</v>
      </c>
      <c r="D194" s="6">
        <v>-2881.9913444542708</v>
      </c>
      <c r="E194" t="s">
        <v>17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1434-1B24-484E-8543-A1DE697627E0}">
  <sheetPr codeName="Hoja2"/>
  <dimension ref="B1:AV12"/>
  <sheetViews>
    <sheetView workbookViewId="0">
      <selection activeCell="AA2" sqref="AA2"/>
    </sheetView>
  </sheetViews>
  <sheetFormatPr baseColWidth="10" defaultColWidth="11.42578125" defaultRowHeight="15" x14ac:dyDescent="0.25"/>
  <cols>
    <col min="2" max="2" width="13.28515625" bestFit="1" customWidth="1"/>
    <col min="3" max="3" width="7" bestFit="1" customWidth="1"/>
    <col min="4" max="4" width="15.28515625" bestFit="1" customWidth="1"/>
    <col min="5" max="5" width="5" customWidth="1"/>
    <col min="6" max="6" width="19.7109375" bestFit="1" customWidth="1"/>
    <col min="7" max="7" width="7" bestFit="1" customWidth="1"/>
    <col min="8" max="8" width="19.7109375" bestFit="1" customWidth="1"/>
    <col min="9" max="9" width="4" customWidth="1"/>
    <col min="10" max="10" width="15.7109375" bestFit="1" customWidth="1"/>
    <col min="11" max="11" width="7" bestFit="1" customWidth="1"/>
    <col min="12" max="12" width="15.7109375" bestFit="1" customWidth="1"/>
    <col min="13" max="13" width="4.7109375" customWidth="1"/>
    <col min="14" max="14" width="20" bestFit="1" customWidth="1"/>
    <col min="15" max="15" width="7" bestFit="1" customWidth="1"/>
    <col min="16" max="16" width="20" bestFit="1" customWidth="1"/>
    <col min="17" max="17" width="3.42578125" customWidth="1"/>
    <col min="18" max="18" width="21.85546875" bestFit="1" customWidth="1"/>
    <col min="19" max="19" width="7" bestFit="1" customWidth="1"/>
    <col min="20" max="20" width="21.85546875" bestFit="1" customWidth="1"/>
    <col min="21" max="21" width="5.28515625" customWidth="1"/>
    <col min="22" max="22" width="20" bestFit="1" customWidth="1"/>
    <col min="23" max="23" width="7" bestFit="1" customWidth="1"/>
    <col min="24" max="24" width="20" bestFit="1" customWidth="1"/>
    <col min="26" max="26" width="24.85546875" bestFit="1" customWidth="1"/>
    <col min="27" max="27" width="7" bestFit="1" customWidth="1"/>
    <col min="28" max="28" width="24.85546875" bestFit="1" customWidth="1"/>
    <col min="30" max="30" width="29.140625" bestFit="1" customWidth="1"/>
    <col min="31" max="31" width="7" bestFit="1" customWidth="1"/>
    <col min="32" max="32" width="21.5703125" bestFit="1" customWidth="1"/>
    <col min="34" max="34" width="14.5703125" bestFit="1" customWidth="1"/>
    <col min="35" max="35" width="7" bestFit="1" customWidth="1"/>
    <col min="36" max="36" width="15.28515625" bestFit="1" customWidth="1"/>
    <col min="39" max="39" width="7" bestFit="1" customWidth="1"/>
    <col min="40" max="40" width="22.28515625" bestFit="1" customWidth="1"/>
    <col min="43" max="43" width="7" bestFit="1" customWidth="1"/>
    <col min="44" max="44" width="15.28515625" bestFit="1" customWidth="1"/>
    <col min="47" max="47" width="7" bestFit="1" customWidth="1"/>
    <col min="48" max="48" width="15.28515625" bestFit="1" customWidth="1"/>
  </cols>
  <sheetData>
    <row r="1" spans="2:48" x14ac:dyDescent="0.25">
      <c r="AD1" s="17">
        <f ca="1">TODAY()</f>
        <v>46028</v>
      </c>
    </row>
    <row r="2" spans="2:48" x14ac:dyDescent="0.25">
      <c r="B2" s="9" t="s">
        <v>10</v>
      </c>
      <c r="C2" s="9"/>
      <c r="D2" s="12">
        <f>SUM(D5:D16)</f>
        <v>104132.60918537372</v>
      </c>
      <c r="F2" s="9" t="s">
        <v>11</v>
      </c>
      <c r="G2" s="18">
        <f>H2/D2</f>
        <v>0.41964885632367926</v>
      </c>
      <c r="H2" s="12">
        <f>SUM(H5:H16)</f>
        <v>43699.130350642736</v>
      </c>
      <c r="J2" s="9" t="s">
        <v>12</v>
      </c>
      <c r="K2" s="18">
        <f>L2/D2</f>
        <v>0.58035114165966128</v>
      </c>
      <c r="L2" s="12">
        <f>SUM(L5:L16)</f>
        <v>60433.478624730968</v>
      </c>
      <c r="N2" s="9" t="s">
        <v>24</v>
      </c>
      <c r="O2" s="18">
        <f>P2/D2</f>
        <v>0.16369498735347263</v>
      </c>
      <c r="P2" s="12">
        <f>SUM(P5:P16)</f>
        <v>17045.986143683858</v>
      </c>
      <c r="R2" s="9" t="s">
        <v>13</v>
      </c>
      <c r="S2" s="18">
        <f>T2/D2</f>
        <v>7.8733064446747505E-2</v>
      </c>
      <c r="T2" s="12">
        <f>SUM(T5:T16)</f>
        <v>8198.6794300000001</v>
      </c>
      <c r="V2" s="9" t="s">
        <v>14</v>
      </c>
      <c r="W2" s="18">
        <f>X2/D2</f>
        <v>0.50161807721291385</v>
      </c>
      <c r="X2" s="12">
        <f>SUM(X5:X16)</f>
        <v>52234.799194730978</v>
      </c>
      <c r="Z2" s="9" t="s">
        <v>15</v>
      </c>
      <c r="AA2" s="18">
        <f>AB2/D2</f>
        <v>0.32438416493630762</v>
      </c>
      <c r="AB2" s="12">
        <f>SUM(AB5:AB16)</f>
        <v>33778.969473236328</v>
      </c>
      <c r="AD2" s="9" t="s">
        <v>16</v>
      </c>
      <c r="AE2" s="18">
        <f>AF2/D2</f>
        <v>4.2463379769349233E-2</v>
      </c>
      <c r="AF2" s="12">
        <f>SUM(AF5:AF16)</f>
        <v>4421.822530211748</v>
      </c>
      <c r="AH2" s="9" t="s">
        <v>17</v>
      </c>
      <c r="AI2" s="18">
        <f>AJ2/D2</f>
        <v>0.13477053250725698</v>
      </c>
      <c r="AJ2" s="12">
        <f>SUM(AJ5:AJ16)</f>
        <v>14034.007191282897</v>
      </c>
      <c r="AL2" s="9" t="s">
        <v>9</v>
      </c>
      <c r="AM2" s="9"/>
      <c r="AN2" s="12">
        <f>SUM(AN5:AN16)</f>
        <v>176347.74308007251</v>
      </c>
      <c r="AP2" s="9" t="s">
        <v>7</v>
      </c>
      <c r="AQ2" s="9"/>
      <c r="AR2" s="10"/>
      <c r="AT2" s="9" t="s">
        <v>8</v>
      </c>
      <c r="AU2" s="9"/>
      <c r="AV2" s="10"/>
    </row>
    <row r="3" spans="2:48" x14ac:dyDescent="0.25">
      <c r="B3" s="8" t="s">
        <v>26</v>
      </c>
      <c r="D3" s="8" t="s">
        <v>4</v>
      </c>
      <c r="F3" s="8" t="s">
        <v>26</v>
      </c>
      <c r="H3" s="8" t="s">
        <v>4</v>
      </c>
      <c r="J3" s="8" t="s">
        <v>26</v>
      </c>
      <c r="L3" s="8" t="s">
        <v>4</v>
      </c>
      <c r="N3" s="8" t="s">
        <v>26</v>
      </c>
      <c r="P3" s="8" t="s">
        <v>4</v>
      </c>
      <c r="R3" s="8" t="s">
        <v>26</v>
      </c>
      <c r="T3" s="8" t="s">
        <v>4</v>
      </c>
      <c r="V3" s="8" t="s">
        <v>26</v>
      </c>
      <c r="X3" s="8" t="s">
        <v>4</v>
      </c>
      <c r="Z3" s="8" t="s">
        <v>26</v>
      </c>
      <c r="AB3" s="8" t="s">
        <v>4</v>
      </c>
      <c r="AD3" s="8" t="s">
        <v>26</v>
      </c>
      <c r="AF3" s="8" t="s">
        <v>4</v>
      </c>
      <c r="AH3" s="8" t="s">
        <v>26</v>
      </c>
      <c r="AJ3" s="8" t="s">
        <v>4</v>
      </c>
      <c r="AL3" s="8" t="s">
        <v>26</v>
      </c>
      <c r="AN3" s="8" t="s">
        <v>4</v>
      </c>
      <c r="AP3" s="8" t="s">
        <v>26</v>
      </c>
      <c r="AR3" s="8" t="s">
        <v>4</v>
      </c>
      <c r="AT3" s="8" t="s">
        <v>26</v>
      </c>
      <c r="AV3" s="8" t="s">
        <v>4</v>
      </c>
    </row>
    <row r="4" spans="2:48" x14ac:dyDescent="0.25">
      <c r="B4" s="8" t="s">
        <v>2</v>
      </c>
      <c r="C4" s="8" t="s">
        <v>1</v>
      </c>
      <c r="D4" t="s">
        <v>10</v>
      </c>
      <c r="F4" s="8" t="s">
        <v>2</v>
      </c>
      <c r="G4" s="8" t="s">
        <v>1</v>
      </c>
      <c r="H4" t="s">
        <v>11</v>
      </c>
      <c r="J4" s="8" t="s">
        <v>2</v>
      </c>
      <c r="K4" s="8" t="s">
        <v>1</v>
      </c>
      <c r="L4" t="s">
        <v>12</v>
      </c>
      <c r="N4" s="8" t="s">
        <v>2</v>
      </c>
      <c r="O4" s="8" t="s">
        <v>1</v>
      </c>
      <c r="P4" t="s">
        <v>24</v>
      </c>
      <c r="R4" s="8" t="s">
        <v>2</v>
      </c>
      <c r="S4" s="8" t="s">
        <v>1</v>
      </c>
      <c r="T4" t="s">
        <v>13</v>
      </c>
      <c r="V4" s="8" t="s">
        <v>2</v>
      </c>
      <c r="W4" s="8" t="s">
        <v>1</v>
      </c>
      <c r="X4" t="s">
        <v>14</v>
      </c>
      <c r="Z4" s="8" t="s">
        <v>2</v>
      </c>
      <c r="AA4" s="8" t="s">
        <v>1</v>
      </c>
      <c r="AB4" t="s">
        <v>15</v>
      </c>
      <c r="AD4" s="8" t="s">
        <v>2</v>
      </c>
      <c r="AE4" s="8" t="s">
        <v>1</v>
      </c>
      <c r="AF4" t="s">
        <v>16</v>
      </c>
      <c r="AH4" s="8" t="s">
        <v>2</v>
      </c>
      <c r="AI4" s="8" t="s">
        <v>1</v>
      </c>
      <c r="AJ4" t="s">
        <v>17</v>
      </c>
      <c r="AL4" s="8" t="s">
        <v>2</v>
      </c>
      <c r="AM4" s="8" t="s">
        <v>1</v>
      </c>
      <c r="AN4" t="s">
        <v>9</v>
      </c>
      <c r="AP4" s="8" t="s">
        <v>2</v>
      </c>
      <c r="AQ4" s="8" t="s">
        <v>1</v>
      </c>
      <c r="AR4" t="s">
        <v>7</v>
      </c>
      <c r="AT4" s="8" t="s">
        <v>2</v>
      </c>
      <c r="AU4" s="8" t="s">
        <v>1</v>
      </c>
      <c r="AV4" t="s">
        <v>8</v>
      </c>
    </row>
    <row r="5" spans="2:48" x14ac:dyDescent="0.25">
      <c r="B5">
        <v>2024</v>
      </c>
      <c r="C5" t="s">
        <v>6</v>
      </c>
      <c r="D5" s="7">
        <v>9357.2412446329818</v>
      </c>
      <c r="F5">
        <v>2024</v>
      </c>
      <c r="G5" t="s">
        <v>6</v>
      </c>
      <c r="H5" s="7">
        <v>4278.19074</v>
      </c>
      <c r="J5">
        <v>2024</v>
      </c>
      <c r="K5" t="s">
        <v>6</v>
      </c>
      <c r="L5" s="7">
        <v>5079.0505046329818</v>
      </c>
      <c r="N5" s="5">
        <v>2024</v>
      </c>
      <c r="O5" t="s">
        <v>6</v>
      </c>
      <c r="P5" s="7">
        <v>1369.87103</v>
      </c>
      <c r="R5" s="5">
        <v>2024</v>
      </c>
      <c r="S5" t="s">
        <v>6</v>
      </c>
      <c r="T5" s="7">
        <v>1158.712</v>
      </c>
      <c r="V5" s="5">
        <v>2024</v>
      </c>
      <c r="W5" t="s">
        <v>6</v>
      </c>
      <c r="X5" s="7">
        <v>3920.3385046329818</v>
      </c>
      <c r="Z5" s="5">
        <v>2024</v>
      </c>
      <c r="AA5" t="s">
        <v>6</v>
      </c>
      <c r="AB5" s="7">
        <v>2297.1446099999998</v>
      </c>
      <c r="AD5" s="5">
        <v>2024</v>
      </c>
      <c r="AE5" t="s">
        <v>6</v>
      </c>
      <c r="AF5" s="7">
        <v>364.79218499999996</v>
      </c>
      <c r="AH5" s="5">
        <v>2024</v>
      </c>
      <c r="AI5" t="s">
        <v>6</v>
      </c>
      <c r="AJ5" s="7">
        <v>1258.4017096329819</v>
      </c>
      <c r="AL5" s="5">
        <v>2024</v>
      </c>
      <c r="AM5" t="s">
        <v>6</v>
      </c>
      <c r="AN5" s="7">
        <v>29944.499080647918</v>
      </c>
      <c r="AP5" s="5">
        <v>2024</v>
      </c>
      <c r="AQ5" t="s">
        <v>6</v>
      </c>
      <c r="AR5" s="11">
        <v>1.0633652946980208</v>
      </c>
      <c r="AT5" s="5">
        <v>2024</v>
      </c>
      <c r="AU5" t="s">
        <v>6</v>
      </c>
      <c r="AV5" s="11">
        <v>0.46329033452072449</v>
      </c>
    </row>
    <row r="6" spans="2:48" x14ac:dyDescent="0.25">
      <c r="B6">
        <v>2024</v>
      </c>
      <c r="C6" t="s">
        <v>18</v>
      </c>
      <c r="D6" s="7">
        <v>11780.201656613168</v>
      </c>
      <c r="F6">
        <v>2024</v>
      </c>
      <c r="G6" t="s">
        <v>18</v>
      </c>
      <c r="H6" s="7">
        <v>5255.9544486294053</v>
      </c>
      <c r="J6">
        <v>2024</v>
      </c>
      <c r="K6" t="s">
        <v>18</v>
      </c>
      <c r="L6" s="7">
        <v>6524.2472079837626</v>
      </c>
      <c r="N6" s="5">
        <v>2024</v>
      </c>
      <c r="O6" t="s">
        <v>18</v>
      </c>
      <c r="P6" s="7">
        <v>1980.5548556567001</v>
      </c>
      <c r="R6" s="5">
        <v>2024</v>
      </c>
      <c r="S6" t="s">
        <v>18</v>
      </c>
      <c r="T6" s="7">
        <v>905.21771000000001</v>
      </c>
      <c r="V6" s="5">
        <v>2024</v>
      </c>
      <c r="W6" t="s">
        <v>18</v>
      </c>
      <c r="X6" s="7">
        <v>5619.0294979837627</v>
      </c>
      <c r="Z6" s="5">
        <v>2024</v>
      </c>
      <c r="AA6" t="s">
        <v>18</v>
      </c>
      <c r="AB6" s="7">
        <v>3894.5797432189947</v>
      </c>
      <c r="AD6" s="5">
        <v>2024</v>
      </c>
      <c r="AE6" t="s">
        <v>18</v>
      </c>
      <c r="AF6" s="7">
        <v>393.6936225</v>
      </c>
      <c r="AH6" s="5">
        <v>2024</v>
      </c>
      <c r="AI6" t="s">
        <v>18</v>
      </c>
      <c r="AJ6" s="7">
        <v>1330.756132264768</v>
      </c>
      <c r="AL6" s="5">
        <v>2024</v>
      </c>
      <c r="AM6" t="s">
        <v>18</v>
      </c>
      <c r="AN6" s="7">
        <v>28533.727970647917</v>
      </c>
      <c r="AP6" s="5">
        <v>2024</v>
      </c>
      <c r="AQ6" t="s">
        <v>18</v>
      </c>
      <c r="AR6" s="11">
        <v>1.2265346985679904</v>
      </c>
      <c r="AT6" s="5">
        <v>2024</v>
      </c>
      <c r="AU6" t="s">
        <v>18</v>
      </c>
      <c r="AV6" s="11">
        <v>0.27961056926450478</v>
      </c>
    </row>
    <row r="7" spans="2:48" x14ac:dyDescent="0.25">
      <c r="B7">
        <v>2024</v>
      </c>
      <c r="C7" t="s">
        <v>19</v>
      </c>
      <c r="D7" s="7">
        <v>11606.155140000001</v>
      </c>
      <c r="F7">
        <v>2024</v>
      </c>
      <c r="G7" t="s">
        <v>19</v>
      </c>
      <c r="H7" s="7">
        <v>4664.5372204827472</v>
      </c>
      <c r="J7">
        <v>2024</v>
      </c>
      <c r="K7" t="s">
        <v>19</v>
      </c>
      <c r="L7" s="7">
        <v>6941.6179195172535</v>
      </c>
      <c r="N7" s="5">
        <v>2024</v>
      </c>
      <c r="O7" t="s">
        <v>19</v>
      </c>
      <c r="P7" s="7">
        <v>1659.7079107018099</v>
      </c>
      <c r="R7" s="5">
        <v>2024</v>
      </c>
      <c r="S7" t="s">
        <v>19</v>
      </c>
      <c r="T7" s="7">
        <v>895.14095666666697</v>
      </c>
      <c r="V7" s="5">
        <v>2024</v>
      </c>
      <c r="W7" t="s">
        <v>19</v>
      </c>
      <c r="X7" s="7">
        <v>6046.4769628505865</v>
      </c>
      <c r="Z7" s="5">
        <v>2024</v>
      </c>
      <c r="AA7" t="s">
        <v>19</v>
      </c>
      <c r="AB7" s="7">
        <v>4703.9747490014624</v>
      </c>
      <c r="AD7" s="5">
        <v>2024</v>
      </c>
      <c r="AE7" t="s">
        <v>19</v>
      </c>
      <c r="AF7" s="7">
        <v>423.86745999999999</v>
      </c>
      <c r="AH7" s="5">
        <v>2024</v>
      </c>
      <c r="AI7" t="s">
        <v>19</v>
      </c>
      <c r="AJ7" s="7">
        <v>918.63475384912408</v>
      </c>
      <c r="AL7" s="5">
        <v>2024</v>
      </c>
      <c r="AM7" t="s">
        <v>19</v>
      </c>
      <c r="AN7" s="7">
        <v>26942.915560647918</v>
      </c>
      <c r="AP7" s="5">
        <v>2024</v>
      </c>
      <c r="AQ7" t="s">
        <v>19</v>
      </c>
      <c r="AR7" s="11">
        <v>1.0909847867245017</v>
      </c>
      <c r="AT7" s="5">
        <v>2024</v>
      </c>
      <c r="AU7" t="s">
        <v>19</v>
      </c>
      <c r="AV7" s="11">
        <v>0.27905738623571641</v>
      </c>
    </row>
    <row r="8" spans="2:48" x14ac:dyDescent="0.25">
      <c r="B8">
        <v>2024</v>
      </c>
      <c r="C8" t="s">
        <v>20</v>
      </c>
      <c r="D8" s="7">
        <v>13226.492409638722</v>
      </c>
      <c r="F8">
        <v>2024</v>
      </c>
      <c r="G8" t="s">
        <v>20</v>
      </c>
      <c r="H8" s="7">
        <v>6158.5974462239192</v>
      </c>
      <c r="J8">
        <v>2024</v>
      </c>
      <c r="K8" t="s">
        <v>20</v>
      </c>
      <c r="L8" s="7">
        <v>7067.894963414803</v>
      </c>
      <c r="N8" s="5">
        <v>2024</v>
      </c>
      <c r="O8" t="s">
        <v>20</v>
      </c>
      <c r="P8" s="7">
        <v>2162.78374296218</v>
      </c>
      <c r="R8" s="5">
        <v>2024</v>
      </c>
      <c r="S8" t="s">
        <v>20</v>
      </c>
      <c r="T8" s="7">
        <v>1015.08388</v>
      </c>
      <c r="V8" s="5">
        <v>2024</v>
      </c>
      <c r="W8" t="s">
        <v>20</v>
      </c>
      <c r="X8" s="7">
        <v>6052.8110834148029</v>
      </c>
      <c r="Z8" s="5">
        <v>2024</v>
      </c>
      <c r="AA8" t="s">
        <v>20</v>
      </c>
      <c r="AB8" s="7">
        <v>4283.9076599999999</v>
      </c>
      <c r="AD8" s="5">
        <v>2024</v>
      </c>
      <c r="AE8" t="s">
        <v>20</v>
      </c>
      <c r="AF8" s="7">
        <v>606.49583999999993</v>
      </c>
      <c r="AH8" s="5">
        <v>2024</v>
      </c>
      <c r="AI8" t="s">
        <v>20</v>
      </c>
      <c r="AJ8" s="7">
        <v>1162.407583414803</v>
      </c>
      <c r="AL8" s="5">
        <v>2024</v>
      </c>
      <c r="AM8" t="s">
        <v>20</v>
      </c>
      <c r="AN8" s="7">
        <v>20896.808758743155</v>
      </c>
      <c r="AP8" s="5">
        <v>2024</v>
      </c>
      <c r="AQ8" t="s">
        <v>20</v>
      </c>
      <c r="AR8" s="11">
        <v>1.16234183532679</v>
      </c>
      <c r="AT8" s="5">
        <v>2024</v>
      </c>
      <c r="AU8" t="s">
        <v>20</v>
      </c>
      <c r="AV8" s="11">
        <v>0.60434934110509098</v>
      </c>
    </row>
    <row r="9" spans="2:48" x14ac:dyDescent="0.25">
      <c r="B9">
        <v>2024</v>
      </c>
      <c r="C9" t="s">
        <v>21</v>
      </c>
      <c r="D9" s="7">
        <v>13582.090056219335</v>
      </c>
      <c r="F9">
        <v>2024</v>
      </c>
      <c r="G9" t="s">
        <v>21</v>
      </c>
      <c r="H9" s="7">
        <v>5347.7139378015891</v>
      </c>
      <c r="J9">
        <v>2024</v>
      </c>
      <c r="K9" t="s">
        <v>21</v>
      </c>
      <c r="L9" s="7">
        <v>8234.3761184177456</v>
      </c>
      <c r="N9" s="5">
        <v>2024</v>
      </c>
      <c r="O9" t="s">
        <v>21</v>
      </c>
      <c r="P9" s="7">
        <v>2802.8458745398498</v>
      </c>
      <c r="R9" s="5">
        <v>2024</v>
      </c>
      <c r="S9" t="s">
        <v>21</v>
      </c>
      <c r="T9" s="7">
        <v>897.06807000000003</v>
      </c>
      <c r="V9" s="5">
        <v>2024</v>
      </c>
      <c r="W9" t="s">
        <v>21</v>
      </c>
      <c r="X9" s="7">
        <v>7337.3080484177453</v>
      </c>
      <c r="Z9" s="5">
        <v>2024</v>
      </c>
      <c r="AA9" t="s">
        <v>21</v>
      </c>
      <c r="AB9" s="7">
        <v>4670.5948760108695</v>
      </c>
      <c r="AD9" s="5">
        <v>2024</v>
      </c>
      <c r="AE9" t="s">
        <v>21</v>
      </c>
      <c r="AF9" s="7">
        <v>646.46118271174885</v>
      </c>
      <c r="AH9" s="5">
        <v>2024</v>
      </c>
      <c r="AI9" t="s">
        <v>21</v>
      </c>
      <c r="AJ9" s="7">
        <v>2020.2519896951271</v>
      </c>
      <c r="AL9" s="5">
        <v>2024</v>
      </c>
      <c r="AM9" t="s">
        <v>21</v>
      </c>
      <c r="AN9" s="7">
        <v>19508.757718743153</v>
      </c>
      <c r="AP9" s="5">
        <v>2024</v>
      </c>
      <c r="AQ9" t="s">
        <v>21</v>
      </c>
      <c r="AR9" s="11">
        <v>0.9599438984591091</v>
      </c>
      <c r="AT9" s="5">
        <v>2024</v>
      </c>
      <c r="AU9" t="s">
        <v>21</v>
      </c>
      <c r="AV9" s="11">
        <v>0.76837491329207952</v>
      </c>
    </row>
    <row r="10" spans="2:48" x14ac:dyDescent="0.25">
      <c r="B10">
        <v>2024</v>
      </c>
      <c r="C10" t="s">
        <v>22</v>
      </c>
      <c r="D10" s="7">
        <v>16693.472494232799</v>
      </c>
      <c r="F10">
        <v>2024</v>
      </c>
      <c r="G10" t="s">
        <v>22</v>
      </c>
      <c r="H10" s="7">
        <v>6411.7491986368696</v>
      </c>
      <c r="J10">
        <v>2024</v>
      </c>
      <c r="K10" t="s">
        <v>22</v>
      </c>
      <c r="L10" s="7">
        <v>10281.72329559593</v>
      </c>
      <c r="N10" s="5">
        <v>2024</v>
      </c>
      <c r="O10" t="s">
        <v>22</v>
      </c>
      <c r="P10" s="7">
        <v>2772.3744900000002</v>
      </c>
      <c r="R10" s="5">
        <v>2024</v>
      </c>
      <c r="S10" t="s">
        <v>22</v>
      </c>
      <c r="T10" s="7">
        <v>1143.8085333333331</v>
      </c>
      <c r="V10" s="5">
        <v>2024</v>
      </c>
      <c r="W10" t="s">
        <v>22</v>
      </c>
      <c r="X10" s="7">
        <v>9137.9147622625969</v>
      </c>
      <c r="Z10" s="5">
        <v>2024</v>
      </c>
      <c r="AA10" t="s">
        <v>22</v>
      </c>
      <c r="AB10" s="7">
        <v>4240.1983535320405</v>
      </c>
      <c r="AD10" s="5">
        <v>2024</v>
      </c>
      <c r="AE10" t="s">
        <v>22</v>
      </c>
      <c r="AF10" s="7">
        <v>773.52061000000015</v>
      </c>
      <c r="AH10" s="5">
        <v>2024</v>
      </c>
      <c r="AI10" t="s">
        <v>22</v>
      </c>
      <c r="AJ10" s="7">
        <v>4124.1957987305559</v>
      </c>
      <c r="AL10" s="5">
        <v>2024</v>
      </c>
      <c r="AM10" t="s">
        <v>22</v>
      </c>
      <c r="AN10" s="7">
        <v>18162.872903551503</v>
      </c>
      <c r="AP10" s="5">
        <v>2024</v>
      </c>
      <c r="AQ10" t="s">
        <v>22</v>
      </c>
      <c r="AR10" s="11">
        <v>0.90437471778085587</v>
      </c>
      <c r="AT10" s="5">
        <v>2024</v>
      </c>
      <c r="AU10" t="s">
        <v>22</v>
      </c>
      <c r="AV10" s="11">
        <v>0.68398358587122554</v>
      </c>
    </row>
    <row r="11" spans="2:48" x14ac:dyDescent="0.25">
      <c r="B11">
        <v>2024</v>
      </c>
      <c r="C11" t="s">
        <v>23</v>
      </c>
      <c r="D11" s="7">
        <v>14485.391485636703</v>
      </c>
      <c r="F11">
        <v>2024</v>
      </c>
      <c r="G11" t="s">
        <v>23</v>
      </c>
      <c r="H11" s="7">
        <v>6250.8524845697939</v>
      </c>
      <c r="J11">
        <v>2024</v>
      </c>
      <c r="K11" t="s">
        <v>23</v>
      </c>
      <c r="L11" s="7">
        <v>8234.5387910669087</v>
      </c>
      <c r="N11" s="5">
        <v>2024</v>
      </c>
      <c r="O11" t="s">
        <v>23</v>
      </c>
      <c r="P11" s="7">
        <v>2282.0835375303204</v>
      </c>
      <c r="R11" s="5">
        <v>2024</v>
      </c>
      <c r="S11" t="s">
        <v>23</v>
      </c>
      <c r="T11" s="7">
        <v>1114.82698</v>
      </c>
      <c r="V11" s="5">
        <v>2024</v>
      </c>
      <c r="W11" t="s">
        <v>23</v>
      </c>
      <c r="X11" s="7">
        <v>7119.7118110669089</v>
      </c>
      <c r="Z11" s="5">
        <v>2024</v>
      </c>
      <c r="AA11" t="s">
        <v>23</v>
      </c>
      <c r="AB11" s="7">
        <v>4621.1874103835198</v>
      </c>
      <c r="AD11" s="5">
        <v>2024</v>
      </c>
      <c r="AE11" t="s">
        <v>23</v>
      </c>
      <c r="AF11" s="7">
        <v>467.044285</v>
      </c>
      <c r="AH11" s="5">
        <v>2024</v>
      </c>
      <c r="AI11" t="s">
        <v>23</v>
      </c>
      <c r="AJ11" s="7">
        <v>2031.4801156833892</v>
      </c>
      <c r="AL11" s="5">
        <v>2024</v>
      </c>
      <c r="AM11" t="s">
        <v>23</v>
      </c>
      <c r="AN11" s="7">
        <v>16670.013983545476</v>
      </c>
      <c r="AP11" s="5">
        <v>2024</v>
      </c>
      <c r="AQ11" t="s">
        <v>23</v>
      </c>
      <c r="AR11" s="11">
        <v>0.80437981751233179</v>
      </c>
      <c r="AT11" s="5">
        <v>2024</v>
      </c>
      <c r="AU11" t="s">
        <v>23</v>
      </c>
      <c r="AV11" s="11">
        <v>0.49689443933978594</v>
      </c>
    </row>
    <row r="12" spans="2:48" x14ac:dyDescent="0.25">
      <c r="B12">
        <v>2024</v>
      </c>
      <c r="C12" t="s">
        <v>27</v>
      </c>
      <c r="D12" s="7">
        <v>13401.564698400001</v>
      </c>
      <c r="F12">
        <v>2024</v>
      </c>
      <c r="G12" t="s">
        <v>27</v>
      </c>
      <c r="H12" s="7">
        <v>5331.5348742984133</v>
      </c>
      <c r="J12">
        <v>2024</v>
      </c>
      <c r="K12" t="s">
        <v>27</v>
      </c>
      <c r="L12" s="7">
        <v>8070.029824101588</v>
      </c>
      <c r="N12" s="5">
        <v>2024</v>
      </c>
      <c r="O12" t="s">
        <v>27</v>
      </c>
      <c r="P12" s="7">
        <v>2015.764702293</v>
      </c>
      <c r="R12" s="5">
        <v>2024</v>
      </c>
      <c r="S12" t="s">
        <v>27</v>
      </c>
      <c r="T12" s="7">
        <v>1068.8213000000001</v>
      </c>
      <c r="V12" s="5">
        <v>2024</v>
      </c>
      <c r="W12" t="s">
        <v>27</v>
      </c>
      <c r="X12" s="7">
        <v>7001.2085241015884</v>
      </c>
      <c r="Z12" s="5">
        <v>2024</v>
      </c>
      <c r="AA12" t="s">
        <v>27</v>
      </c>
      <c r="AB12" s="7">
        <v>5067.3820710894397</v>
      </c>
      <c r="AD12" s="5">
        <v>2024</v>
      </c>
      <c r="AE12" t="s">
        <v>27</v>
      </c>
      <c r="AF12" s="7">
        <v>745.94734499999993</v>
      </c>
      <c r="AH12" s="5">
        <v>2024</v>
      </c>
      <c r="AI12" t="s">
        <v>27</v>
      </c>
      <c r="AJ12" s="7">
        <v>1187.8791080121487</v>
      </c>
      <c r="AL12" s="5">
        <v>2024</v>
      </c>
      <c r="AM12" t="s">
        <v>27</v>
      </c>
      <c r="AN12" s="7">
        <v>15688.147103545498</v>
      </c>
      <c r="AP12" s="5">
        <v>2024</v>
      </c>
      <c r="AQ12" t="s">
        <v>27</v>
      </c>
      <c r="AR12" s="11">
        <v>0.52169270003187762</v>
      </c>
      <c r="AT12" s="5">
        <v>2024</v>
      </c>
      <c r="AU12" t="s">
        <v>27</v>
      </c>
      <c r="AV12" s="11">
        <v>0.26667197959834238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9F61-A1D9-42FF-B186-AC25F00BA112}">
  <sheetPr codeName="Hoja5"/>
  <dimension ref="A1:I42"/>
  <sheetViews>
    <sheetView showGridLines="0" tabSelected="1" zoomScale="90" zoomScaleNormal="90" workbookViewId="0"/>
  </sheetViews>
  <sheetFormatPr baseColWidth="10" defaultColWidth="11.42578125" defaultRowHeight="15" x14ac:dyDescent="0.25"/>
  <cols>
    <col min="1" max="1" width="32.85546875" customWidth="1"/>
    <col min="2" max="2" width="15.28515625" customWidth="1"/>
    <col min="3" max="3" width="63" customWidth="1"/>
    <col min="4" max="4" width="62.85546875" customWidth="1"/>
    <col min="5" max="5" width="60.42578125" customWidth="1"/>
  </cols>
  <sheetData>
    <row r="1" spans="1:9" ht="63.75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40.5" customHeight="1" x14ac:dyDescent="0.25">
      <c r="A2" s="14"/>
      <c r="B2" s="22"/>
      <c r="C2" s="13"/>
      <c r="D2" s="23"/>
      <c r="E2" s="23"/>
      <c r="F2" s="16"/>
      <c r="G2" s="13"/>
      <c r="H2" s="13"/>
      <c r="I2" s="13"/>
    </row>
    <row r="3" spans="1:9" ht="123.75" customHeight="1" x14ac:dyDescent="0.25">
      <c r="A3" s="13"/>
      <c r="B3" s="22"/>
      <c r="C3" s="13"/>
      <c r="D3" s="23"/>
      <c r="E3" s="23"/>
      <c r="F3" s="13"/>
      <c r="G3" s="13"/>
      <c r="H3" s="13"/>
      <c r="I3" s="13"/>
    </row>
    <row r="4" spans="1:9" ht="123.75" customHeight="1" x14ac:dyDescent="0.25">
      <c r="A4" s="13"/>
      <c r="B4" s="15"/>
      <c r="C4" s="13"/>
      <c r="D4" s="14"/>
      <c r="E4" s="14"/>
      <c r="F4" s="13"/>
      <c r="G4" s="13"/>
      <c r="H4" s="13"/>
      <c r="I4" s="13"/>
    </row>
    <row r="5" spans="1:9" ht="166.5" customHeight="1" x14ac:dyDescent="0.25">
      <c r="A5" s="13"/>
      <c r="B5" s="13"/>
      <c r="C5" s="13"/>
      <c r="D5" s="13"/>
      <c r="E5" s="13"/>
      <c r="F5" s="13"/>
      <c r="G5" s="13"/>
      <c r="H5" s="13"/>
      <c r="I5" s="13"/>
    </row>
    <row r="6" spans="1:9" ht="171.7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ht="84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9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9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9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17" spans="1:9" x14ac:dyDescent="0.25">
      <c r="A17" s="13"/>
      <c r="B17" s="13"/>
      <c r="C17" s="13"/>
      <c r="D17" s="13"/>
      <c r="E17" s="13"/>
      <c r="F17" s="13"/>
      <c r="G17" s="13"/>
      <c r="H17" s="13"/>
      <c r="I17" s="13"/>
    </row>
    <row r="18" spans="1:9" x14ac:dyDescent="0.25">
      <c r="A18" s="13"/>
      <c r="B18" s="13"/>
      <c r="C18" s="13"/>
      <c r="D18" s="13"/>
      <c r="E18" s="13"/>
      <c r="F18" s="13"/>
      <c r="G18" s="13"/>
      <c r="H18" s="13"/>
      <c r="I18" s="13"/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13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13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3"/>
    </row>
    <row r="22" spans="1:9" x14ac:dyDescent="0.25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25" spans="1:9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9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9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5">
      <c r="A42" s="13"/>
      <c r="B42" s="13"/>
      <c r="C42" s="13"/>
      <c r="D42" s="13"/>
      <c r="E42" s="13"/>
      <c r="F42" s="13"/>
      <c r="G42" s="13"/>
      <c r="H42" s="13"/>
      <c r="I42" s="13"/>
    </row>
  </sheetData>
  <sheetProtection algorithmName="SHA-512" hashValue="ImgLu/vcIIkpNe+enKflm9QXNOn6EtICGHTeGvKpbNeDtrRaxP5HWrvnH/wBzyjZIZtxrK75Et2SENZw8ngSAw==" saltValue="r+OSVu2wvfAGOMMEF++aFw==" spinCount="100000" sheet="1" objects="1" scenarios="1"/>
  <mergeCells count="3">
    <mergeCell ref="B2:B3"/>
    <mergeCell ref="D2:D3"/>
    <mergeCell ref="E2:E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 Corporativo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 Ramirez Alcantara</dc:creator>
  <cp:keywords/>
  <dc:description/>
  <cp:lastModifiedBy>David Ramirez</cp:lastModifiedBy>
  <cp:revision/>
  <dcterms:created xsi:type="dcterms:W3CDTF">2024-08-20T16:08:24Z</dcterms:created>
  <dcterms:modified xsi:type="dcterms:W3CDTF">2026-01-06T19:11:13Z</dcterms:modified>
  <cp:category/>
  <cp:contentStatus/>
</cp:coreProperties>
</file>